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07"/>
  <workbookPr/>
  <mc:AlternateContent xmlns:mc="http://schemas.openxmlformats.org/markup-compatibility/2006">
    <mc:Choice Requires="x15">
      <x15ac:absPath xmlns:x15ac="http://schemas.microsoft.com/office/spreadsheetml/2010/11/ac" url="/Users/alex.liepman/Desktop/"/>
    </mc:Choice>
  </mc:AlternateContent>
  <bookViews>
    <workbookView xWindow="40" yWindow="600" windowWidth="28600" windowHeight="14700"/>
  </bookViews>
  <sheets>
    <sheet name="Levy Calculator" sheetId="4" r:id="rId1"/>
    <sheet name="Monthly Levy AccountCalculation" sheetId="1" r:id="rId2"/>
    <sheet name="Possible Apprentice Usage" sheetId="3" r:id="rId3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3" l="1"/>
  <c r="I59" i="3"/>
  <c r="I60" i="3"/>
  <c r="H58" i="3"/>
  <c r="H59" i="3"/>
  <c r="H60" i="3"/>
  <c r="G58" i="3"/>
  <c r="G59" i="3"/>
  <c r="G60" i="3"/>
  <c r="F58" i="3"/>
  <c r="F59" i="3"/>
  <c r="F60" i="3"/>
  <c r="E58" i="3"/>
  <c r="E59" i="3"/>
  <c r="E60" i="3"/>
  <c r="D58" i="3"/>
  <c r="D59" i="3"/>
  <c r="D60" i="3"/>
  <c r="C58" i="3"/>
  <c r="C59" i="3"/>
  <c r="C60" i="3"/>
  <c r="B58" i="3"/>
  <c r="B59" i="3"/>
  <c r="B60" i="3"/>
  <c r="D17" i="4"/>
  <c r="D18" i="4"/>
  <c r="D19" i="4"/>
  <c r="D21" i="4"/>
  <c r="B63" i="3"/>
  <c r="B61" i="3"/>
  <c r="B62" i="3"/>
  <c r="C63" i="3"/>
  <c r="C61" i="3"/>
  <c r="C62" i="3"/>
  <c r="D63" i="3"/>
  <c r="D61" i="3"/>
  <c r="D62" i="3"/>
  <c r="H63" i="3"/>
  <c r="H61" i="3"/>
  <c r="H62" i="3"/>
  <c r="F61" i="3"/>
  <c r="F62" i="3"/>
  <c r="F63" i="3"/>
  <c r="G63" i="3"/>
  <c r="G61" i="3"/>
  <c r="G62" i="3"/>
  <c r="E63" i="3"/>
  <c r="E61" i="3"/>
  <c r="E62" i="3"/>
  <c r="I63" i="3"/>
  <c r="I61" i="3"/>
  <c r="I62" i="3"/>
  <c r="I49" i="3"/>
  <c r="I50" i="3"/>
  <c r="I51" i="3"/>
  <c r="I54" i="3"/>
  <c r="H49" i="3"/>
  <c r="H50" i="3"/>
  <c r="H51" i="3"/>
  <c r="H54" i="3"/>
  <c r="G49" i="3"/>
  <c r="G50" i="3"/>
  <c r="G51" i="3"/>
  <c r="G54" i="3"/>
  <c r="F49" i="3"/>
  <c r="F50" i="3"/>
  <c r="F51" i="3"/>
  <c r="F54" i="3"/>
  <c r="E49" i="3"/>
  <c r="E50" i="3"/>
  <c r="E51" i="3"/>
  <c r="E54" i="3"/>
  <c r="D49" i="3"/>
  <c r="D50" i="3"/>
  <c r="D51" i="3"/>
  <c r="D54" i="3"/>
  <c r="C49" i="3"/>
  <c r="C50" i="3"/>
  <c r="C51" i="3"/>
  <c r="C54" i="3"/>
  <c r="B49" i="3"/>
  <c r="B50" i="3"/>
  <c r="B51" i="3"/>
  <c r="B54" i="3"/>
  <c r="I52" i="3"/>
  <c r="I53" i="3"/>
  <c r="H52" i="3"/>
  <c r="H53" i="3"/>
  <c r="G52" i="3"/>
  <c r="G53" i="3"/>
  <c r="F52" i="3"/>
  <c r="F53" i="3"/>
  <c r="E52" i="3"/>
  <c r="E53" i="3"/>
  <c r="D52" i="3"/>
  <c r="D53" i="3"/>
  <c r="C52" i="3"/>
  <c r="C53" i="3"/>
  <c r="B52" i="3"/>
  <c r="B53" i="3"/>
  <c r="I40" i="3"/>
  <c r="I41" i="3"/>
  <c r="I42" i="3"/>
  <c r="I45" i="3"/>
  <c r="H40" i="3"/>
  <c r="H41" i="3"/>
  <c r="H42" i="3"/>
  <c r="H45" i="3"/>
  <c r="G40" i="3"/>
  <c r="G41" i="3"/>
  <c r="G42" i="3"/>
  <c r="G45" i="3"/>
  <c r="F40" i="3"/>
  <c r="F41" i="3"/>
  <c r="F42" i="3"/>
  <c r="F45" i="3"/>
  <c r="E40" i="3"/>
  <c r="E41" i="3"/>
  <c r="E42" i="3"/>
  <c r="E45" i="3"/>
  <c r="D40" i="3"/>
  <c r="D41" i="3"/>
  <c r="D42" i="3"/>
  <c r="D45" i="3"/>
  <c r="C40" i="3"/>
  <c r="C41" i="3"/>
  <c r="C42" i="3"/>
  <c r="C45" i="3"/>
  <c r="B40" i="3"/>
  <c r="B41" i="3"/>
  <c r="B42" i="3"/>
  <c r="B45" i="3"/>
  <c r="I43" i="3"/>
  <c r="I44" i="3"/>
  <c r="H43" i="3"/>
  <c r="H44" i="3"/>
  <c r="G43" i="3"/>
  <c r="G44" i="3"/>
  <c r="F43" i="3"/>
  <c r="F44" i="3"/>
  <c r="E43" i="3"/>
  <c r="E44" i="3"/>
  <c r="D43" i="3"/>
  <c r="D44" i="3"/>
  <c r="C43" i="3"/>
  <c r="C44" i="3"/>
  <c r="B43" i="3"/>
  <c r="B44" i="3"/>
  <c r="I31" i="3"/>
  <c r="I32" i="3"/>
  <c r="I33" i="3"/>
  <c r="I36" i="3"/>
  <c r="H31" i="3"/>
  <c r="H32" i="3"/>
  <c r="H33" i="3"/>
  <c r="H36" i="3"/>
  <c r="G31" i="3"/>
  <c r="G32" i="3"/>
  <c r="G33" i="3"/>
  <c r="G36" i="3"/>
  <c r="F31" i="3"/>
  <c r="F32" i="3"/>
  <c r="F33" i="3"/>
  <c r="F36" i="3"/>
  <c r="E31" i="3"/>
  <c r="E32" i="3"/>
  <c r="E33" i="3"/>
  <c r="E36" i="3"/>
  <c r="D31" i="3"/>
  <c r="D32" i="3"/>
  <c r="D33" i="3"/>
  <c r="D36" i="3"/>
  <c r="C31" i="3"/>
  <c r="C32" i="3"/>
  <c r="C33" i="3"/>
  <c r="C36" i="3"/>
  <c r="B31" i="3"/>
  <c r="B32" i="3"/>
  <c r="B33" i="3"/>
  <c r="B36" i="3"/>
  <c r="I34" i="3"/>
  <c r="I35" i="3"/>
  <c r="H34" i="3"/>
  <c r="H35" i="3"/>
  <c r="G34" i="3"/>
  <c r="G35" i="3"/>
  <c r="F34" i="3"/>
  <c r="F35" i="3"/>
  <c r="E34" i="3"/>
  <c r="E35" i="3"/>
  <c r="D34" i="3"/>
  <c r="D35" i="3"/>
  <c r="C34" i="3"/>
  <c r="C35" i="3"/>
  <c r="B34" i="3"/>
  <c r="B35" i="3"/>
  <c r="I22" i="3"/>
  <c r="I23" i="3"/>
  <c r="I24" i="3"/>
  <c r="I27" i="3"/>
  <c r="H22" i="3"/>
  <c r="H23" i="3"/>
  <c r="H24" i="3"/>
  <c r="H27" i="3"/>
  <c r="G22" i="3"/>
  <c r="G23" i="3"/>
  <c r="G24" i="3"/>
  <c r="G27" i="3"/>
  <c r="F22" i="3"/>
  <c r="F23" i="3"/>
  <c r="F24" i="3"/>
  <c r="F27" i="3"/>
  <c r="E22" i="3"/>
  <c r="E23" i="3"/>
  <c r="E24" i="3"/>
  <c r="E27" i="3"/>
  <c r="D22" i="3"/>
  <c r="D23" i="3"/>
  <c r="D24" i="3"/>
  <c r="D27" i="3"/>
  <c r="C22" i="3"/>
  <c r="C23" i="3"/>
  <c r="C24" i="3"/>
  <c r="C27" i="3"/>
  <c r="B22" i="3"/>
  <c r="B23" i="3"/>
  <c r="B24" i="3"/>
  <c r="B27" i="3"/>
  <c r="I25" i="3"/>
  <c r="I26" i="3"/>
  <c r="H25" i="3"/>
  <c r="H26" i="3"/>
  <c r="G25" i="3"/>
  <c r="G26" i="3"/>
  <c r="F25" i="3"/>
  <c r="F26" i="3"/>
  <c r="E25" i="3"/>
  <c r="E26" i="3"/>
  <c r="D25" i="3"/>
  <c r="D26" i="3"/>
  <c r="C25" i="3"/>
  <c r="C26" i="3"/>
  <c r="B25" i="3"/>
  <c r="B26" i="3"/>
  <c r="C13" i="3"/>
  <c r="C14" i="3"/>
  <c r="C15" i="3"/>
  <c r="C18" i="3"/>
  <c r="D13" i="3"/>
  <c r="D14" i="3"/>
  <c r="D15" i="3"/>
  <c r="D18" i="3"/>
  <c r="E13" i="3"/>
  <c r="E14" i="3"/>
  <c r="E15" i="3"/>
  <c r="E18" i="3"/>
  <c r="F13" i="3"/>
  <c r="F14" i="3"/>
  <c r="F15" i="3"/>
  <c r="F18" i="3"/>
  <c r="G13" i="3"/>
  <c r="G14" i="3"/>
  <c r="G15" i="3"/>
  <c r="G18" i="3"/>
  <c r="H13" i="3"/>
  <c r="H14" i="3"/>
  <c r="H15" i="3"/>
  <c r="H18" i="3"/>
  <c r="I13" i="3"/>
  <c r="I14" i="3"/>
  <c r="I15" i="3"/>
  <c r="I18" i="3"/>
  <c r="B13" i="3"/>
  <c r="B14" i="3"/>
  <c r="B15" i="3"/>
  <c r="B18" i="3"/>
  <c r="B16" i="3"/>
  <c r="B17" i="3"/>
  <c r="C16" i="3"/>
  <c r="C17" i="3"/>
  <c r="D16" i="3"/>
  <c r="D17" i="3"/>
  <c r="E16" i="3"/>
  <c r="E17" i="3"/>
  <c r="F16" i="3"/>
  <c r="F17" i="3"/>
  <c r="G16" i="3"/>
  <c r="G17" i="3"/>
  <c r="H16" i="3"/>
  <c r="H17" i="3"/>
  <c r="I16" i="3"/>
  <c r="I17" i="3"/>
  <c r="I40" i="1"/>
  <c r="I41" i="1"/>
  <c r="I42" i="1"/>
  <c r="I43" i="1"/>
  <c r="H40" i="1"/>
  <c r="H41" i="1"/>
  <c r="H42" i="1"/>
  <c r="H43" i="1"/>
  <c r="G40" i="1"/>
  <c r="G41" i="1"/>
  <c r="G42" i="1"/>
  <c r="G43" i="1"/>
  <c r="F40" i="1"/>
  <c r="F41" i="1"/>
  <c r="F42" i="1"/>
  <c r="F43" i="1"/>
  <c r="E40" i="1"/>
  <c r="E41" i="1"/>
  <c r="E42" i="1"/>
  <c r="E43" i="1"/>
  <c r="D40" i="1"/>
  <c r="D41" i="1"/>
  <c r="D42" i="1"/>
  <c r="D43" i="1"/>
  <c r="C40" i="1"/>
  <c r="C41" i="1"/>
  <c r="C42" i="1"/>
  <c r="C43" i="1"/>
  <c r="B40" i="1"/>
  <c r="B41" i="1"/>
  <c r="B42" i="1"/>
  <c r="B43" i="1"/>
  <c r="I33" i="1"/>
  <c r="I34" i="1"/>
  <c r="I35" i="1"/>
  <c r="I36" i="1"/>
  <c r="H33" i="1"/>
  <c r="H34" i="1"/>
  <c r="H35" i="1"/>
  <c r="H36" i="1"/>
  <c r="G33" i="1"/>
  <c r="G34" i="1"/>
  <c r="G35" i="1"/>
  <c r="G36" i="1"/>
  <c r="F33" i="1"/>
  <c r="F34" i="1"/>
  <c r="F35" i="1"/>
  <c r="F36" i="1"/>
  <c r="E33" i="1"/>
  <c r="E34" i="1"/>
  <c r="E35" i="1"/>
  <c r="E36" i="1"/>
  <c r="D33" i="1"/>
  <c r="D34" i="1"/>
  <c r="D35" i="1"/>
  <c r="D36" i="1"/>
  <c r="C33" i="1"/>
  <c r="C34" i="1"/>
  <c r="C35" i="1"/>
  <c r="C36" i="1"/>
  <c r="B33" i="1"/>
  <c r="B34" i="1"/>
  <c r="B35" i="1"/>
  <c r="B36" i="1"/>
  <c r="C26" i="1"/>
  <c r="D26" i="1"/>
  <c r="E26" i="1"/>
  <c r="F26" i="1"/>
  <c r="F27" i="1"/>
  <c r="F28" i="1"/>
  <c r="F29" i="1"/>
  <c r="G26" i="1"/>
  <c r="H26" i="1"/>
  <c r="I26" i="1"/>
  <c r="B26" i="1"/>
  <c r="B27" i="1"/>
  <c r="B28" i="1"/>
  <c r="B29" i="1"/>
  <c r="C19" i="1"/>
  <c r="D19" i="1"/>
  <c r="E19" i="1"/>
  <c r="F19" i="1"/>
  <c r="F20" i="1"/>
  <c r="F21" i="1"/>
  <c r="F22" i="1"/>
  <c r="G19" i="1"/>
  <c r="H19" i="1"/>
  <c r="I19" i="1"/>
  <c r="B19" i="1"/>
  <c r="B20" i="1"/>
  <c r="B21" i="1"/>
  <c r="B22" i="1"/>
  <c r="C12" i="1"/>
  <c r="D12" i="1"/>
  <c r="E12" i="1"/>
  <c r="F12" i="1"/>
  <c r="F13" i="1"/>
  <c r="F14" i="1"/>
  <c r="F15" i="1"/>
  <c r="G12" i="1"/>
  <c r="H12" i="1"/>
  <c r="I12" i="1"/>
  <c r="B12" i="1"/>
  <c r="B13" i="1"/>
  <c r="B14" i="1"/>
  <c r="B15" i="1"/>
  <c r="E13" i="1"/>
  <c r="E14" i="1"/>
  <c r="E15" i="1"/>
  <c r="I13" i="1"/>
  <c r="I14" i="1"/>
  <c r="I15" i="1"/>
  <c r="I27" i="1"/>
  <c r="I28" i="1"/>
  <c r="I29" i="1"/>
  <c r="H27" i="1"/>
  <c r="H28" i="1"/>
  <c r="H29" i="1"/>
  <c r="G27" i="1"/>
  <c r="G28" i="1"/>
  <c r="G29" i="1"/>
  <c r="E27" i="1"/>
  <c r="E28" i="1"/>
  <c r="E29" i="1"/>
  <c r="D27" i="1"/>
  <c r="D28" i="1"/>
  <c r="D29" i="1"/>
  <c r="C27" i="1"/>
  <c r="C28" i="1"/>
  <c r="C29" i="1"/>
  <c r="I20" i="1"/>
  <c r="I21" i="1"/>
  <c r="I22" i="1"/>
  <c r="G20" i="1"/>
  <c r="G21" i="1"/>
  <c r="G22" i="1"/>
  <c r="H20" i="1"/>
  <c r="H21" i="1"/>
  <c r="H22" i="1"/>
  <c r="E20" i="1"/>
  <c r="E21" i="1"/>
  <c r="E22" i="1"/>
  <c r="D20" i="1"/>
  <c r="D21" i="1"/>
  <c r="D22" i="1"/>
  <c r="C20" i="1"/>
  <c r="C21" i="1"/>
  <c r="C22" i="1"/>
  <c r="C13" i="1"/>
  <c r="C14" i="1"/>
  <c r="C15" i="1"/>
  <c r="D13" i="1"/>
  <c r="D14" i="1"/>
  <c r="D15" i="1"/>
  <c r="G13" i="1"/>
  <c r="G14" i="1"/>
  <c r="G15" i="1"/>
  <c r="H13" i="1"/>
  <c r="H14" i="1"/>
  <c r="H15" i="1"/>
</calcChain>
</file>

<file path=xl/sharedStrings.xml><?xml version="1.0" encoding="utf-8"?>
<sst xmlns="http://schemas.openxmlformats.org/spreadsheetml/2006/main" count="97" uniqueCount="21">
  <si>
    <t>Payroll</t>
  </si>
  <si>
    <t>Allowance</t>
  </si>
  <si>
    <t>Annual Levy (Payroll x 0.005 -allowance)</t>
  </si>
  <si>
    <t>Monthly Accumulation before 10% top up</t>
  </si>
  <si>
    <t>Monthly Accumulation after top up</t>
  </si>
  <si>
    <t>Annual Total</t>
  </si>
  <si>
    <t>per month</t>
  </si>
  <si>
    <t>Annual OPPs</t>
  </si>
  <si>
    <t>Annual Apprentices</t>
  </si>
  <si>
    <t>Calculation of Apprenticeship Levy 21.4.16</t>
  </si>
  <si>
    <t>Using info on https://www.gov.uk/government/publications/apprenticeship-levy-how-it-will-work/apprenticeship-levy-how-it-will-work#when-further-information-will-be-available</t>
  </si>
  <si>
    <t>Digital Account Monthly Accumulation after top up</t>
  </si>
  <si>
    <t>Apprenticeship Levy Calculator</t>
  </si>
  <si>
    <t>You don't pay levy if your payroll is below £3million, or on the first £15,000 that you would be expected to pay</t>
  </si>
  <si>
    <t>If the table shows a negative "annual total" then you won't pay the levy.</t>
  </si>
  <si>
    <t xml:space="preserve">How many Apprentices will this fund? </t>
  </si>
  <si>
    <t>Examples of possible Apprentice Usage using a possible monthly average of a £3000 cap programme</t>
  </si>
  <si>
    <t xml:space="preserve">You can always pay more than the levy to get additional apprentices. </t>
  </si>
  <si>
    <t>Applies from April 2017</t>
  </si>
  <si>
    <t>Instructions</t>
  </si>
  <si>
    <t>Enter annual payroll in the white box 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</si>
</sst>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scheme val="minor"/>
    </font>
    <font>
      <b/>
      <sz val="28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6" fontId="0" fillId="0" borderId="0" xfId="0" applyNumberFormat="1"/>
    <xf numFmtId="0" fontId="2" fillId="0" borderId="0" xfId="0" applyFont="1"/>
    <xf numFmtId="0" fontId="0" fillId="0" borderId="0" xfId="0" applyFill="1"/>
    <xf numFmtId="0" fontId="0" fillId="2" borderId="0" xfId="0" applyFill="1"/>
    <xf numFmtId="0" fontId="3" fillId="2" borderId="0" xfId="0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3" fillId="0" borderId="0" xfId="0" applyFont="1"/>
    <xf numFmtId="164" fontId="3" fillId="2" borderId="2" xfId="0" applyNumberFormat="1" applyFont="1" applyFill="1" applyBorder="1" applyAlignment="1">
      <alignment vertical="center"/>
    </xf>
    <xf numFmtId="0" fontId="3" fillId="2" borderId="0" xfId="0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64" fontId="0" fillId="2" borderId="0" xfId="0" applyNumberFormat="1" applyFill="1" applyBorder="1" applyAlignment="1">
      <alignment vertical="center"/>
    </xf>
    <xf numFmtId="0" fontId="0" fillId="0" borderId="0" xfId="0" applyBorder="1"/>
    <xf numFmtId="0" fontId="1" fillId="3" borderId="0" xfId="0" applyFont="1" applyFill="1" applyBorder="1" applyAlignment="1">
      <alignment vertical="center"/>
    </xf>
    <xf numFmtId="164" fontId="1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164" fontId="0" fillId="3" borderId="0" xfId="0" applyNumberForma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164" fontId="1" fillId="4" borderId="0" xfId="0" applyNumberFormat="1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164" fontId="0" fillId="4" borderId="0" xfId="0" applyNumberForma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164" fontId="1" fillId="5" borderId="0" xfId="0" applyNumberFormat="1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4" fontId="1" fillId="2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4" fontId="1" fillId="3" borderId="0" xfId="0" applyNumberFormat="1" applyFont="1" applyFill="1" applyBorder="1" applyAlignment="1">
      <alignment vertical="center"/>
    </xf>
    <xf numFmtId="4" fontId="1" fillId="4" borderId="0" xfId="0" applyNumberFormat="1" applyFont="1" applyFill="1" applyBorder="1" applyAlignment="1">
      <alignment vertical="center"/>
    </xf>
    <xf numFmtId="4" fontId="1" fillId="5" borderId="0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64" fontId="1" fillId="6" borderId="0" xfId="0" applyNumberFormat="1" applyFon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164" fontId="0" fillId="6" borderId="0" xfId="0" applyNumberFormat="1" applyFill="1" applyBorder="1" applyAlignment="1">
      <alignment vertical="center"/>
    </xf>
    <xf numFmtId="4" fontId="1" fillId="6" borderId="0" xfId="0" applyNumberFormat="1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164" fontId="1" fillId="7" borderId="0" xfId="0" applyNumberFormat="1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164" fontId="0" fillId="7" borderId="0" xfId="0" applyNumberFormat="1" applyFill="1" applyBorder="1" applyAlignment="1">
      <alignment vertical="center"/>
    </xf>
    <xf numFmtId="4" fontId="1" fillId="7" borderId="0" xfId="0" applyNumberFormat="1" applyFont="1" applyFill="1" applyBorder="1" applyAlignment="1">
      <alignment vertical="center"/>
    </xf>
    <xf numFmtId="0" fontId="0" fillId="0" borderId="0" xfId="0" applyProtection="1">
      <protection locked="0"/>
    </xf>
    <xf numFmtId="0" fontId="0" fillId="4" borderId="0" xfId="0" applyFill="1"/>
    <xf numFmtId="0" fontId="5" fillId="4" borderId="0" xfId="0" applyFont="1" applyFill="1"/>
    <xf numFmtId="0" fontId="4" fillId="4" borderId="0" xfId="0" applyFont="1" applyFill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590550</xdr:colOff>
      <xdr:row>1</xdr:row>
      <xdr:rowOff>95250</xdr:rowOff>
    </xdr:from>
    <xdr:to>
      <xdr:col>19</xdr:col>
      <xdr:colOff>57150</xdr:colOff>
      <xdr:row>5</xdr:row>
      <xdr:rowOff>151160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850" y="476250"/>
          <a:ext cx="2832100" cy="1097310"/>
        </a:xfrm>
        <a:prstGeom prst="rect">
          <a:avLst/>
        </a:prstGeom>
      </xdr:spPr>
    </xdr:pic>
    <xdr:clientData/>
  </xdr:twoCellAnchor>
  <xdr:twoCellAnchor>
    <xdr:from>
      <xdr:col>0</xdr:col>
      <xdr:colOff>654050</xdr:colOff>
      <xdr:row>2</xdr:row>
      <xdr:rowOff>57150</xdr:rowOff>
    </xdr:from>
    <xdr:to>
      <xdr:col>4</xdr:col>
      <xdr:colOff>254000</xdr:colOff>
      <xdr:row>11</xdr:row>
      <xdr:rowOff>177800</xdr:rowOff>
    </xdr:to>
    <xdr:sp macro="" textlink="">
      <xdr:nvSpPr>
        <xdr:cNvPr id="4" name="TextBox 3"/>
        <xdr:cNvSpPr txBox="1"/>
      </xdr:nvSpPr>
      <xdr:spPr>
        <a:xfrm>
          <a:off x="654050" y="768350"/>
          <a:ext cx="5734050" cy="1835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/>
            <a:t>In April 2017 all employers with an annual payroll over £3 million will pay an Apprenticeship levy that can be used by them to pay for Apprenticeship training in their organisation or lose it entirely. </a:t>
          </a:r>
        </a:p>
        <a:p>
          <a:endParaRPr lang="en-GB" sz="1200"/>
        </a:p>
        <a:p>
          <a:r>
            <a:rPr lang="en-GB" sz="1200"/>
            <a:t>We've created a simple calculator below whereby you can enter your annual payroll and it</a:t>
          </a:r>
          <a:r>
            <a:rPr lang="en-GB" sz="1200" baseline="0"/>
            <a:t> will tell you how much you will pay, but which will also be how much you can spend on training that could make a real difference to your organisation.</a:t>
          </a:r>
        </a:p>
        <a:p>
          <a:endParaRPr lang="en-GB" sz="1200" baseline="0"/>
        </a:p>
        <a:p>
          <a:r>
            <a:rPr lang="en-GB" sz="1200" baseline="0"/>
            <a:t>Email us at </a:t>
          </a:r>
          <a:r>
            <a:rPr lang="en-GB" sz="1200" u="sng" baseline="0"/>
            <a:t>tellmemore@qube-learning.co.uk </a:t>
          </a:r>
          <a:r>
            <a:rPr lang="en-GB" sz="1200" u="none" baseline="0"/>
            <a:t>or call 01235833838</a:t>
          </a:r>
        </a:p>
        <a:p>
          <a:endParaRPr lang="en-GB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1308100</xdr:colOff>
      <xdr:row>1</xdr:row>
      <xdr:rowOff>38100</xdr:rowOff>
    </xdr:from>
    <xdr:to>
      <xdr:col>9</xdr:col>
      <xdr:colOff>0</xdr:colOff>
      <xdr:row>5</xdr:row>
      <xdr:rowOff>43210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0" y="228600"/>
          <a:ext cx="2832100" cy="10973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1231900</xdr:colOff>
      <xdr:row>1</xdr:row>
      <xdr:rowOff>203200</xdr:rowOff>
    </xdr:from>
    <xdr:to>
      <xdr:col>8</xdr:col>
      <xdr:colOff>1384300</xdr:colOff>
      <xdr:row>6</xdr:row>
      <xdr:rowOff>17810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8200" y="393700"/>
          <a:ext cx="2832100" cy="1097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showGridLines="0" tabSelected="1" workbookViewId="0">
      <selection activeCell="D19" sqref="D19"/>
    </sheetView>
  </sheetViews>
  <sheetFormatPr baseColWidth="10" defaultColWidth="8.83203125" defaultRowHeight="15" x14ac:dyDescent="0.2"/>
  <cols>
    <col min="1" max="1" width="7" customWidth="1"/>
    <col min="2" max="2" width="2.83203125" customWidth="1"/>
    <col min="3" max="3" width="49" customWidth="1"/>
    <col min="4" max="4" width="19.1640625" customWidth="1"/>
    <col min="5" max="5" width="3.5" customWidth="1"/>
    <col min="7" max="7" width="1.83203125" customWidth="1"/>
  </cols>
  <sheetData>
    <row r="1" spans="2:19" ht="8" customHeight="1" x14ac:dyDescent="0.2"/>
    <row r="2" spans="2:19" ht="37" x14ac:dyDescent="0.45">
      <c r="B2" s="52" t="s">
        <v>12</v>
      </c>
      <c r="D2" s="2"/>
    </row>
    <row r="12" spans="2:19" ht="21" customHeight="1" x14ac:dyDescent="0.2"/>
    <row r="13" spans="2:19" x14ac:dyDescent="0.2">
      <c r="B13" s="4"/>
      <c r="C13" s="4"/>
      <c r="D13" s="4"/>
      <c r="E13" s="4"/>
    </row>
    <row r="14" spans="2:19" ht="37" customHeight="1" x14ac:dyDescent="0.2">
      <c r="B14" s="4"/>
      <c r="C14" s="12" t="s">
        <v>0</v>
      </c>
      <c r="D14" s="13">
        <v>3000000</v>
      </c>
      <c r="E14" s="4"/>
    </row>
    <row r="15" spans="2:19" ht="10" customHeight="1" x14ac:dyDescent="0.2">
      <c r="B15" s="4"/>
      <c r="C15" s="5"/>
      <c r="D15" s="6"/>
      <c r="E15" s="4"/>
    </row>
    <row r="16" spans="2:19" ht="34" customHeight="1" x14ac:dyDescent="0.25">
      <c r="B16" s="4"/>
      <c r="C16" s="7" t="s">
        <v>1</v>
      </c>
      <c r="D16" s="8">
        <v>15000</v>
      </c>
      <c r="E16" s="4"/>
      <c r="G16" s="49"/>
      <c r="H16" s="50" t="s">
        <v>19</v>
      </c>
      <c r="I16" s="51"/>
      <c r="J16" s="51"/>
      <c r="K16" s="51"/>
      <c r="L16" s="51"/>
      <c r="M16" s="51"/>
      <c r="N16" s="51"/>
      <c r="O16" s="51"/>
      <c r="P16" s="51"/>
      <c r="Q16" s="51"/>
      <c r="R16" s="49"/>
      <c r="S16" s="49"/>
    </row>
    <row r="17" spans="2:19" ht="34" customHeight="1" x14ac:dyDescent="0.25">
      <c r="B17" s="4"/>
      <c r="C17" s="7" t="s">
        <v>2</v>
      </c>
      <c r="D17" s="8">
        <f>SUM(D14*0.005)-D16</f>
        <v>0</v>
      </c>
      <c r="E17" s="4"/>
      <c r="G17" s="49"/>
      <c r="H17" s="51" t="s">
        <v>20</v>
      </c>
      <c r="I17" s="51"/>
      <c r="J17" s="51"/>
      <c r="K17" s="51"/>
      <c r="L17" s="51"/>
      <c r="M17" s="51"/>
      <c r="N17" s="51"/>
      <c r="O17" s="51"/>
      <c r="P17" s="51"/>
      <c r="Q17" s="51"/>
      <c r="R17" s="49"/>
      <c r="S17" s="49"/>
    </row>
    <row r="18" spans="2:19" ht="33" customHeight="1" x14ac:dyDescent="0.25">
      <c r="B18" s="4"/>
      <c r="C18" s="7" t="s">
        <v>3</v>
      </c>
      <c r="D18" s="8">
        <f t="shared" ref="D18" si="0">D17/12</f>
        <v>0</v>
      </c>
      <c r="E18" s="4"/>
      <c r="G18" s="49"/>
      <c r="H18" s="51" t="s">
        <v>13</v>
      </c>
      <c r="I18" s="51"/>
      <c r="J18" s="51"/>
      <c r="K18" s="51"/>
      <c r="L18" s="51"/>
      <c r="M18" s="51"/>
      <c r="N18" s="51"/>
      <c r="O18" s="51"/>
      <c r="P18" s="51"/>
      <c r="Q18" s="51"/>
      <c r="R18" s="49"/>
      <c r="S18" s="49"/>
    </row>
    <row r="19" spans="2:19" ht="33" customHeight="1" x14ac:dyDescent="0.25">
      <c r="B19" s="4"/>
      <c r="C19" s="7" t="s">
        <v>11</v>
      </c>
      <c r="D19" s="8">
        <f>D18*1.1</f>
        <v>0</v>
      </c>
      <c r="E19" s="4"/>
      <c r="G19" s="49"/>
      <c r="H19" s="51" t="s">
        <v>14</v>
      </c>
      <c r="I19" s="51"/>
      <c r="J19" s="51"/>
      <c r="K19" s="51"/>
      <c r="L19" s="51"/>
      <c r="M19" s="51"/>
      <c r="N19" s="51"/>
      <c r="O19" s="51"/>
      <c r="P19" s="51"/>
      <c r="Q19" s="51"/>
      <c r="R19" s="49"/>
      <c r="S19" s="49"/>
    </row>
    <row r="20" spans="2:19" ht="13" customHeight="1" x14ac:dyDescent="0.25">
      <c r="B20" s="4"/>
      <c r="C20" s="7"/>
      <c r="D20" s="8"/>
      <c r="E20" s="4"/>
      <c r="G20" s="49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49"/>
      <c r="S20" s="49"/>
    </row>
    <row r="21" spans="2:19" ht="34" customHeight="1" thickBot="1" x14ac:dyDescent="0.3">
      <c r="B21" s="4"/>
      <c r="C21" s="5" t="s">
        <v>5</v>
      </c>
      <c r="D21" s="11">
        <f>D19*12</f>
        <v>0</v>
      </c>
      <c r="E21" s="4"/>
      <c r="G21" s="3"/>
      <c r="H21" s="9"/>
      <c r="I21" s="9"/>
      <c r="J21" s="9"/>
      <c r="K21" s="9"/>
      <c r="L21" s="9"/>
      <c r="M21" s="9"/>
      <c r="N21" s="9"/>
      <c r="O21" s="9"/>
      <c r="P21" s="9"/>
      <c r="Q21" s="9"/>
      <c r="R21" s="3"/>
      <c r="S21" s="3"/>
    </row>
    <row r="22" spans="2:19" ht="16" thickTop="1" x14ac:dyDescent="0.2">
      <c r="B22" s="4"/>
      <c r="C22" s="4"/>
      <c r="D22" s="4"/>
      <c r="E22" s="4"/>
    </row>
  </sheetData>
  <sheetProtection password="CA39" sheet="1" objects="1" scenarios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showGridLines="0" workbookViewId="0">
      <selection activeCell="A2" sqref="A2"/>
    </sheetView>
  </sheetViews>
  <sheetFormatPr baseColWidth="10" defaultColWidth="8.83203125" defaultRowHeight="15" x14ac:dyDescent="0.2"/>
  <cols>
    <col min="1" max="1" width="37.83203125" customWidth="1"/>
    <col min="2" max="2" width="16.83203125" customWidth="1"/>
    <col min="3" max="3" width="18.6640625" customWidth="1"/>
    <col min="4" max="4" width="17.33203125" customWidth="1"/>
    <col min="5" max="5" width="16.5" customWidth="1"/>
    <col min="6" max="6" width="18.1640625" customWidth="1"/>
    <col min="7" max="7" width="18.5" customWidth="1"/>
    <col min="8" max="8" width="17.5" customWidth="1"/>
    <col min="9" max="9" width="18.33203125" customWidth="1"/>
  </cols>
  <sheetData>
    <row r="2" spans="1:9" ht="37" x14ac:dyDescent="0.45">
      <c r="A2" s="52" t="s">
        <v>9</v>
      </c>
    </row>
    <row r="4" spans="1:9" ht="19" x14ac:dyDescent="0.25">
      <c r="A4" s="10" t="s">
        <v>18</v>
      </c>
    </row>
    <row r="8" spans="1:9" x14ac:dyDescent="0.2">
      <c r="A8" s="48" t="s">
        <v>10</v>
      </c>
    </row>
    <row r="9" spans="1:9" ht="10" customHeight="1" x14ac:dyDescent="0.2"/>
    <row r="10" spans="1:9" ht="22" customHeight="1" x14ac:dyDescent="0.2">
      <c r="A10" s="14" t="s">
        <v>0</v>
      </c>
      <c r="B10" s="15">
        <v>3000000</v>
      </c>
      <c r="C10" s="15">
        <v>4000000</v>
      </c>
      <c r="D10" s="15">
        <v>5000000</v>
      </c>
      <c r="E10" s="15">
        <v>6000000</v>
      </c>
      <c r="F10" s="15">
        <v>7000000</v>
      </c>
      <c r="G10" s="15">
        <v>8000000</v>
      </c>
      <c r="H10" s="15">
        <v>9000000</v>
      </c>
      <c r="I10" s="15">
        <v>10000000</v>
      </c>
    </row>
    <row r="11" spans="1:9" ht="22" customHeight="1" x14ac:dyDescent="0.2">
      <c r="A11" s="16" t="s">
        <v>1</v>
      </c>
      <c r="B11" s="17">
        <v>15000</v>
      </c>
      <c r="C11" s="17">
        <v>15000</v>
      </c>
      <c r="D11" s="17">
        <v>15000</v>
      </c>
      <c r="E11" s="17">
        <v>15000</v>
      </c>
      <c r="F11" s="17">
        <v>15000</v>
      </c>
      <c r="G11" s="17">
        <v>15000</v>
      </c>
      <c r="H11" s="17">
        <v>15000</v>
      </c>
      <c r="I11" s="17">
        <v>15000</v>
      </c>
    </row>
    <row r="12" spans="1:9" ht="22" customHeight="1" x14ac:dyDescent="0.2">
      <c r="A12" s="16" t="s">
        <v>2</v>
      </c>
      <c r="B12" s="17">
        <f>SUM(B10*0.005)-B11</f>
        <v>0</v>
      </c>
      <c r="C12" s="17">
        <f t="shared" ref="C12:I12" si="0">SUM(C10*0.005)-C11</f>
        <v>5000</v>
      </c>
      <c r="D12" s="17">
        <f t="shared" si="0"/>
        <v>10000</v>
      </c>
      <c r="E12" s="17">
        <f t="shared" si="0"/>
        <v>15000</v>
      </c>
      <c r="F12" s="17">
        <f t="shared" si="0"/>
        <v>20000</v>
      </c>
      <c r="G12" s="17">
        <f t="shared" si="0"/>
        <v>25000</v>
      </c>
      <c r="H12" s="17">
        <f t="shared" si="0"/>
        <v>30000</v>
      </c>
      <c r="I12" s="17">
        <f t="shared" si="0"/>
        <v>35000</v>
      </c>
    </row>
    <row r="13" spans="1:9" ht="22" customHeight="1" x14ac:dyDescent="0.2">
      <c r="A13" s="16" t="s">
        <v>3</v>
      </c>
      <c r="B13" s="17">
        <f>B12/12</f>
        <v>0</v>
      </c>
      <c r="C13" s="17">
        <f t="shared" ref="C13:I13" si="1">C12/12</f>
        <v>416.66666666666669</v>
      </c>
      <c r="D13" s="17">
        <f t="shared" si="1"/>
        <v>833.33333333333337</v>
      </c>
      <c r="E13" s="17">
        <f t="shared" si="1"/>
        <v>1250</v>
      </c>
      <c r="F13" s="17">
        <f t="shared" si="1"/>
        <v>1666.6666666666667</v>
      </c>
      <c r="G13" s="17">
        <f t="shared" si="1"/>
        <v>2083.3333333333335</v>
      </c>
      <c r="H13" s="17">
        <f t="shared" si="1"/>
        <v>2500</v>
      </c>
      <c r="I13" s="17">
        <f t="shared" si="1"/>
        <v>2916.6666666666665</v>
      </c>
    </row>
    <row r="14" spans="1:9" ht="22" customHeight="1" x14ac:dyDescent="0.2">
      <c r="A14" s="16" t="s">
        <v>4</v>
      </c>
      <c r="B14" s="15">
        <f>B13*1.1</f>
        <v>0</v>
      </c>
      <c r="C14" s="15">
        <f t="shared" ref="C14:I14" si="2">C13*1.1</f>
        <v>458.33333333333337</v>
      </c>
      <c r="D14" s="15">
        <f t="shared" si="2"/>
        <v>916.66666666666674</v>
      </c>
      <c r="E14" s="15">
        <f t="shared" si="2"/>
        <v>1375</v>
      </c>
      <c r="F14" s="15">
        <f t="shared" si="2"/>
        <v>1833.3333333333335</v>
      </c>
      <c r="G14" s="15">
        <f t="shared" si="2"/>
        <v>2291.666666666667</v>
      </c>
      <c r="H14" s="15">
        <f t="shared" si="2"/>
        <v>2750</v>
      </c>
      <c r="I14" s="15">
        <f t="shared" si="2"/>
        <v>3208.3333333333335</v>
      </c>
    </row>
    <row r="15" spans="1:9" ht="22" customHeight="1" x14ac:dyDescent="0.2">
      <c r="A15" s="16" t="s">
        <v>5</v>
      </c>
      <c r="B15" s="15">
        <f>B14*12</f>
        <v>0</v>
      </c>
      <c r="C15" s="15">
        <f t="shared" ref="C15:I15" si="3">C14*12</f>
        <v>5500</v>
      </c>
      <c r="D15" s="15">
        <f t="shared" si="3"/>
        <v>11000</v>
      </c>
      <c r="E15" s="15">
        <f t="shared" si="3"/>
        <v>16500</v>
      </c>
      <c r="F15" s="15">
        <f t="shared" si="3"/>
        <v>22000</v>
      </c>
      <c r="G15" s="15">
        <f t="shared" si="3"/>
        <v>27500.000000000004</v>
      </c>
      <c r="H15" s="15">
        <f t="shared" si="3"/>
        <v>33000</v>
      </c>
      <c r="I15" s="15">
        <f t="shared" si="3"/>
        <v>38500</v>
      </c>
    </row>
    <row r="16" spans="1:9" ht="22" customHeight="1" x14ac:dyDescent="0.2">
      <c r="A16" s="34"/>
      <c r="B16" s="34"/>
      <c r="C16" s="34"/>
      <c r="D16" s="34"/>
      <c r="E16" s="34"/>
      <c r="F16" s="34"/>
      <c r="G16" s="34"/>
      <c r="H16" s="34"/>
      <c r="I16" s="34"/>
    </row>
    <row r="17" spans="1:9" ht="22" customHeight="1" x14ac:dyDescent="0.2">
      <c r="A17" s="19" t="s">
        <v>0</v>
      </c>
      <c r="B17" s="20">
        <v>11000000</v>
      </c>
      <c r="C17" s="20">
        <v>12000000</v>
      </c>
      <c r="D17" s="20">
        <v>13000000</v>
      </c>
      <c r="E17" s="20">
        <v>14000000</v>
      </c>
      <c r="F17" s="20">
        <v>15000000</v>
      </c>
      <c r="G17" s="20">
        <v>16000000</v>
      </c>
      <c r="H17" s="20">
        <v>17000000</v>
      </c>
      <c r="I17" s="20">
        <v>18000000</v>
      </c>
    </row>
    <row r="18" spans="1:9" ht="22" customHeight="1" x14ac:dyDescent="0.2">
      <c r="A18" s="21" t="s">
        <v>1</v>
      </c>
      <c r="B18" s="22">
        <v>15000</v>
      </c>
      <c r="C18" s="22">
        <v>15000</v>
      </c>
      <c r="D18" s="22">
        <v>15000</v>
      </c>
      <c r="E18" s="22">
        <v>15000</v>
      </c>
      <c r="F18" s="22">
        <v>15000</v>
      </c>
      <c r="G18" s="22">
        <v>15000</v>
      </c>
      <c r="H18" s="22">
        <v>15000</v>
      </c>
      <c r="I18" s="22">
        <v>15000</v>
      </c>
    </row>
    <row r="19" spans="1:9" ht="22" customHeight="1" x14ac:dyDescent="0.2">
      <c r="A19" s="21" t="s">
        <v>2</v>
      </c>
      <c r="B19" s="22">
        <f>SUM(B17*0.005)-B18</f>
        <v>40000</v>
      </c>
      <c r="C19" s="22">
        <f t="shared" ref="C19:I19" si="4">SUM(C17*0.005)-C18</f>
        <v>45000</v>
      </c>
      <c r="D19" s="22">
        <f t="shared" si="4"/>
        <v>50000</v>
      </c>
      <c r="E19" s="22">
        <f t="shared" si="4"/>
        <v>55000</v>
      </c>
      <c r="F19" s="22">
        <f t="shared" si="4"/>
        <v>60000</v>
      </c>
      <c r="G19" s="22">
        <f t="shared" si="4"/>
        <v>65000</v>
      </c>
      <c r="H19" s="22">
        <f t="shared" si="4"/>
        <v>70000</v>
      </c>
      <c r="I19" s="22">
        <f t="shared" si="4"/>
        <v>75000</v>
      </c>
    </row>
    <row r="20" spans="1:9" ht="22" customHeight="1" x14ac:dyDescent="0.2">
      <c r="A20" s="21" t="s">
        <v>3</v>
      </c>
      <c r="B20" s="22">
        <f t="shared" ref="B20" si="5">B19/12</f>
        <v>3333.3333333333335</v>
      </c>
      <c r="C20" s="22">
        <f t="shared" ref="C20" si="6">C19/12</f>
        <v>3750</v>
      </c>
      <c r="D20" s="22">
        <f t="shared" ref="D20" si="7">D19/12</f>
        <v>4166.666666666667</v>
      </c>
      <c r="E20" s="22">
        <f t="shared" ref="E20" si="8">E19/12</f>
        <v>4583.333333333333</v>
      </c>
      <c r="F20" s="22">
        <f t="shared" ref="F20" si="9">F19/12</f>
        <v>5000</v>
      </c>
      <c r="G20" s="22">
        <f t="shared" ref="G20" si="10">G19/12</f>
        <v>5416.666666666667</v>
      </c>
      <c r="H20" s="22">
        <f t="shared" ref="H20" si="11">H19/12</f>
        <v>5833.333333333333</v>
      </c>
      <c r="I20" s="22">
        <f t="shared" ref="I20" si="12">I19/12</f>
        <v>6250</v>
      </c>
    </row>
    <row r="21" spans="1:9" ht="22" customHeight="1" x14ac:dyDescent="0.2">
      <c r="A21" s="21" t="s">
        <v>4</v>
      </c>
      <c r="B21" s="22">
        <f>B20*1.1</f>
        <v>3666.666666666667</v>
      </c>
      <c r="C21" s="22">
        <f t="shared" ref="C21:I21" si="13">C20*1.1</f>
        <v>4125</v>
      </c>
      <c r="D21" s="22">
        <f t="shared" si="13"/>
        <v>4583.3333333333339</v>
      </c>
      <c r="E21" s="22">
        <f t="shared" si="13"/>
        <v>5041.666666666667</v>
      </c>
      <c r="F21" s="22">
        <f t="shared" si="13"/>
        <v>5500</v>
      </c>
      <c r="G21" s="22">
        <f t="shared" si="13"/>
        <v>5958.3333333333339</v>
      </c>
      <c r="H21" s="22">
        <f t="shared" si="13"/>
        <v>6416.666666666667</v>
      </c>
      <c r="I21" s="22">
        <f t="shared" si="13"/>
        <v>6875.0000000000009</v>
      </c>
    </row>
    <row r="22" spans="1:9" ht="22" customHeight="1" x14ac:dyDescent="0.2">
      <c r="A22" s="21" t="s">
        <v>5</v>
      </c>
      <c r="B22" s="22">
        <f>B21*12</f>
        <v>44000</v>
      </c>
      <c r="C22" s="22">
        <f t="shared" ref="C22:I22" si="14">C21*12</f>
        <v>49500</v>
      </c>
      <c r="D22" s="22">
        <f t="shared" si="14"/>
        <v>55000.000000000007</v>
      </c>
      <c r="E22" s="22">
        <f t="shared" si="14"/>
        <v>60500</v>
      </c>
      <c r="F22" s="22">
        <f t="shared" si="14"/>
        <v>66000</v>
      </c>
      <c r="G22" s="22">
        <f t="shared" si="14"/>
        <v>71500</v>
      </c>
      <c r="H22" s="22">
        <f t="shared" si="14"/>
        <v>77000</v>
      </c>
      <c r="I22" s="22">
        <f t="shared" si="14"/>
        <v>82500.000000000015</v>
      </c>
    </row>
    <row r="23" spans="1:9" ht="22" customHeight="1" x14ac:dyDescent="0.2">
      <c r="A23" s="34"/>
      <c r="B23" s="34"/>
      <c r="C23" s="34"/>
      <c r="D23" s="34"/>
      <c r="E23" s="34"/>
      <c r="F23" s="34"/>
      <c r="G23" s="34"/>
      <c r="H23" s="34"/>
      <c r="I23" s="34"/>
    </row>
    <row r="24" spans="1:9" ht="22" customHeight="1" x14ac:dyDescent="0.2">
      <c r="A24" s="23" t="s">
        <v>0</v>
      </c>
      <c r="B24" s="24">
        <v>19000000</v>
      </c>
      <c r="C24" s="24">
        <v>20000000</v>
      </c>
      <c r="D24" s="24">
        <v>21000000</v>
      </c>
      <c r="E24" s="24">
        <v>22000000</v>
      </c>
      <c r="F24" s="24">
        <v>23000000</v>
      </c>
      <c r="G24" s="24">
        <v>24000000</v>
      </c>
      <c r="H24" s="24">
        <v>25000000</v>
      </c>
      <c r="I24" s="24">
        <v>26000000</v>
      </c>
    </row>
    <row r="25" spans="1:9" ht="22" customHeight="1" x14ac:dyDescent="0.2">
      <c r="A25" s="25" t="s">
        <v>1</v>
      </c>
      <c r="B25" s="26">
        <v>15000</v>
      </c>
      <c r="C25" s="26">
        <v>15000</v>
      </c>
      <c r="D25" s="26">
        <v>15000</v>
      </c>
      <c r="E25" s="26">
        <v>15000</v>
      </c>
      <c r="F25" s="26">
        <v>15000</v>
      </c>
      <c r="G25" s="26">
        <v>15000</v>
      </c>
      <c r="H25" s="26">
        <v>15000</v>
      </c>
      <c r="I25" s="26">
        <v>15000</v>
      </c>
    </row>
    <row r="26" spans="1:9" ht="22" customHeight="1" x14ac:dyDescent="0.2">
      <c r="A26" s="25" t="s">
        <v>2</v>
      </c>
      <c r="B26" s="26">
        <f>SUM(B24*0.005)-B25</f>
        <v>80000</v>
      </c>
      <c r="C26" s="26">
        <f t="shared" ref="C26:I26" si="15">SUM(C24*0.005)-C25</f>
        <v>85000</v>
      </c>
      <c r="D26" s="26">
        <f t="shared" si="15"/>
        <v>90000</v>
      </c>
      <c r="E26" s="26">
        <f t="shared" si="15"/>
        <v>95000</v>
      </c>
      <c r="F26" s="26">
        <f t="shared" si="15"/>
        <v>100000</v>
      </c>
      <c r="G26" s="26">
        <f t="shared" si="15"/>
        <v>105000</v>
      </c>
      <c r="H26" s="26">
        <f t="shared" si="15"/>
        <v>110000</v>
      </c>
      <c r="I26" s="26">
        <f t="shared" si="15"/>
        <v>115000</v>
      </c>
    </row>
    <row r="27" spans="1:9" ht="22" customHeight="1" x14ac:dyDescent="0.2">
      <c r="A27" s="25" t="s">
        <v>3</v>
      </c>
      <c r="B27" s="26">
        <f t="shared" ref="B27" si="16">B26/12</f>
        <v>6666.666666666667</v>
      </c>
      <c r="C27" s="26">
        <f t="shared" ref="C27" si="17">C26/12</f>
        <v>7083.333333333333</v>
      </c>
      <c r="D27" s="26">
        <f t="shared" ref="D27" si="18">D26/12</f>
        <v>7500</v>
      </c>
      <c r="E27" s="26">
        <f t="shared" ref="E27" si="19">E26/12</f>
        <v>7916.666666666667</v>
      </c>
      <c r="F27" s="26">
        <f t="shared" ref="F27" si="20">F26/12</f>
        <v>8333.3333333333339</v>
      </c>
      <c r="G27" s="26">
        <f t="shared" ref="G27" si="21">G26/12</f>
        <v>8750</v>
      </c>
      <c r="H27" s="26">
        <f t="shared" ref="H27" si="22">H26/12</f>
        <v>9166.6666666666661</v>
      </c>
      <c r="I27" s="26">
        <f t="shared" ref="I27" si="23">I26/12</f>
        <v>9583.3333333333339</v>
      </c>
    </row>
    <row r="28" spans="1:9" ht="22" customHeight="1" x14ac:dyDescent="0.2">
      <c r="A28" s="25" t="s">
        <v>4</v>
      </c>
      <c r="B28" s="26">
        <f>B27*1.1</f>
        <v>7333.3333333333339</v>
      </c>
      <c r="C28" s="26">
        <f t="shared" ref="C28:I28" si="24">C27*1.1</f>
        <v>7791.666666666667</v>
      </c>
      <c r="D28" s="26">
        <f t="shared" si="24"/>
        <v>8250</v>
      </c>
      <c r="E28" s="26">
        <f t="shared" si="24"/>
        <v>8708.3333333333339</v>
      </c>
      <c r="F28" s="26">
        <f t="shared" si="24"/>
        <v>9166.6666666666679</v>
      </c>
      <c r="G28" s="26">
        <f t="shared" si="24"/>
        <v>9625</v>
      </c>
      <c r="H28" s="26">
        <f t="shared" si="24"/>
        <v>10083.333333333334</v>
      </c>
      <c r="I28" s="26">
        <f t="shared" si="24"/>
        <v>10541.666666666668</v>
      </c>
    </row>
    <row r="29" spans="1:9" ht="22" customHeight="1" x14ac:dyDescent="0.2">
      <c r="A29" s="25" t="s">
        <v>5</v>
      </c>
      <c r="B29" s="26">
        <f>B28*12</f>
        <v>88000</v>
      </c>
      <c r="C29" s="26">
        <f t="shared" ref="C29:I29" si="25">C28*12</f>
        <v>93500</v>
      </c>
      <c r="D29" s="26">
        <f t="shared" si="25"/>
        <v>99000</v>
      </c>
      <c r="E29" s="26">
        <f t="shared" si="25"/>
        <v>104500</v>
      </c>
      <c r="F29" s="26">
        <f t="shared" si="25"/>
        <v>110000.00000000001</v>
      </c>
      <c r="G29" s="26">
        <f t="shared" si="25"/>
        <v>115500</v>
      </c>
      <c r="H29" s="26">
        <f t="shared" si="25"/>
        <v>121000</v>
      </c>
      <c r="I29" s="26">
        <f t="shared" si="25"/>
        <v>126500.00000000001</v>
      </c>
    </row>
    <row r="30" spans="1:9" ht="22" customHeight="1" x14ac:dyDescent="0.2">
      <c r="A30" s="34"/>
      <c r="B30" s="34"/>
      <c r="C30" s="34"/>
      <c r="D30" s="34"/>
      <c r="E30" s="34"/>
      <c r="F30" s="34"/>
      <c r="G30" s="34"/>
      <c r="H30" s="34"/>
      <c r="I30" s="34"/>
    </row>
    <row r="31" spans="1:9" ht="22" customHeight="1" x14ac:dyDescent="0.2">
      <c r="A31" s="27" t="s">
        <v>0</v>
      </c>
      <c r="B31" s="28">
        <v>27000000</v>
      </c>
      <c r="C31" s="28">
        <v>28000000</v>
      </c>
      <c r="D31" s="28">
        <v>29000000</v>
      </c>
      <c r="E31" s="28">
        <v>30000000</v>
      </c>
      <c r="F31" s="28">
        <v>31000000</v>
      </c>
      <c r="G31" s="28">
        <v>32000000</v>
      </c>
      <c r="H31" s="28">
        <v>33000000</v>
      </c>
      <c r="I31" s="28">
        <v>34000000</v>
      </c>
    </row>
    <row r="32" spans="1:9" ht="22" customHeight="1" x14ac:dyDescent="0.2">
      <c r="A32" s="29" t="s">
        <v>1</v>
      </c>
      <c r="B32" s="30">
        <v>15000</v>
      </c>
      <c r="C32" s="30">
        <v>15000</v>
      </c>
      <c r="D32" s="30">
        <v>15000</v>
      </c>
      <c r="E32" s="30">
        <v>15000</v>
      </c>
      <c r="F32" s="30">
        <v>15000</v>
      </c>
      <c r="G32" s="30">
        <v>15000</v>
      </c>
      <c r="H32" s="30">
        <v>15000</v>
      </c>
      <c r="I32" s="30">
        <v>15000</v>
      </c>
    </row>
    <row r="33" spans="1:9" ht="22" customHeight="1" x14ac:dyDescent="0.2">
      <c r="A33" s="29" t="s">
        <v>2</v>
      </c>
      <c r="B33" s="30">
        <f>SUM(B31*0.005)-B32</f>
        <v>120000</v>
      </c>
      <c r="C33" s="30">
        <f t="shared" ref="C33" si="26">SUM(C31*0.005)-C32</f>
        <v>125000</v>
      </c>
      <c r="D33" s="30">
        <f t="shared" ref="D33" si="27">SUM(D31*0.005)-D32</f>
        <v>130000</v>
      </c>
      <c r="E33" s="30">
        <f t="shared" ref="E33" si="28">SUM(E31*0.005)-E32</f>
        <v>135000</v>
      </c>
      <c r="F33" s="30">
        <f t="shared" ref="F33" si="29">SUM(F31*0.005)-F32</f>
        <v>140000</v>
      </c>
      <c r="G33" s="30">
        <f t="shared" ref="G33" si="30">SUM(G31*0.005)-G32</f>
        <v>145000</v>
      </c>
      <c r="H33" s="30">
        <f t="shared" ref="H33" si="31">SUM(H31*0.005)-H32</f>
        <v>150000</v>
      </c>
      <c r="I33" s="30">
        <f t="shared" ref="I33" si="32">SUM(I31*0.005)-I32</f>
        <v>155000</v>
      </c>
    </row>
    <row r="34" spans="1:9" ht="22" customHeight="1" x14ac:dyDescent="0.2">
      <c r="A34" s="29" t="s">
        <v>3</v>
      </c>
      <c r="B34" s="30">
        <f t="shared" ref="B34" si="33">B33/12</f>
        <v>10000</v>
      </c>
      <c r="C34" s="30">
        <f t="shared" ref="C34" si="34">C33/12</f>
        <v>10416.666666666666</v>
      </c>
      <c r="D34" s="30">
        <f t="shared" ref="D34" si="35">D33/12</f>
        <v>10833.333333333334</v>
      </c>
      <c r="E34" s="30">
        <f t="shared" ref="E34" si="36">E33/12</f>
        <v>11250</v>
      </c>
      <c r="F34" s="30">
        <f t="shared" ref="F34" si="37">F33/12</f>
        <v>11666.666666666666</v>
      </c>
      <c r="G34" s="30">
        <f t="shared" ref="G34" si="38">G33/12</f>
        <v>12083.333333333334</v>
      </c>
      <c r="H34" s="30">
        <f t="shared" ref="H34" si="39">H33/12</f>
        <v>12500</v>
      </c>
      <c r="I34" s="30">
        <f t="shared" ref="I34" si="40">I33/12</f>
        <v>12916.666666666666</v>
      </c>
    </row>
    <row r="35" spans="1:9" ht="22" customHeight="1" x14ac:dyDescent="0.2">
      <c r="A35" s="29" t="s">
        <v>4</v>
      </c>
      <c r="B35" s="30">
        <f>B34*1.1</f>
        <v>11000</v>
      </c>
      <c r="C35" s="30">
        <f t="shared" ref="C35" si="41">C34*1.1</f>
        <v>11458.333333333334</v>
      </c>
      <c r="D35" s="30">
        <f t="shared" ref="D35" si="42">D34*1.1</f>
        <v>11916.666666666668</v>
      </c>
      <c r="E35" s="30">
        <f t="shared" ref="E35" si="43">E34*1.1</f>
        <v>12375.000000000002</v>
      </c>
      <c r="F35" s="30">
        <f t="shared" ref="F35" si="44">F34*1.1</f>
        <v>12833.333333333334</v>
      </c>
      <c r="G35" s="30">
        <f t="shared" ref="G35" si="45">G34*1.1</f>
        <v>13291.666666666668</v>
      </c>
      <c r="H35" s="30">
        <f t="shared" ref="H35" si="46">H34*1.1</f>
        <v>13750.000000000002</v>
      </c>
      <c r="I35" s="30">
        <f t="shared" ref="I35" si="47">I34*1.1</f>
        <v>14208.333333333334</v>
      </c>
    </row>
    <row r="36" spans="1:9" ht="22" customHeight="1" x14ac:dyDescent="0.2">
      <c r="A36" s="29" t="s">
        <v>5</v>
      </c>
      <c r="B36" s="30">
        <f>B35*12</f>
        <v>132000</v>
      </c>
      <c r="C36" s="30">
        <f t="shared" ref="C36" si="48">C35*12</f>
        <v>137500</v>
      </c>
      <c r="D36" s="30">
        <f t="shared" ref="D36" si="49">D35*12</f>
        <v>143000</v>
      </c>
      <c r="E36" s="30">
        <f t="shared" ref="E36" si="50">E35*12</f>
        <v>148500.00000000003</v>
      </c>
      <c r="F36" s="30">
        <f t="shared" ref="F36" si="51">F35*12</f>
        <v>154000</v>
      </c>
      <c r="G36" s="30">
        <f t="shared" ref="G36" si="52">G35*12</f>
        <v>159500</v>
      </c>
      <c r="H36" s="30">
        <f t="shared" ref="H36" si="53">H35*12</f>
        <v>165000.00000000003</v>
      </c>
      <c r="I36" s="30">
        <f t="shared" ref="I36" si="54">I35*12</f>
        <v>170500</v>
      </c>
    </row>
    <row r="37" spans="1:9" ht="22" customHeight="1" x14ac:dyDescent="0.2">
      <c r="A37" s="34"/>
      <c r="B37" s="34"/>
      <c r="C37" s="34"/>
      <c r="D37" s="34"/>
      <c r="E37" s="34"/>
      <c r="F37" s="34"/>
      <c r="G37" s="34"/>
      <c r="H37" s="34"/>
      <c r="I37" s="34"/>
    </row>
    <row r="38" spans="1:9" ht="22" customHeight="1" x14ac:dyDescent="0.2">
      <c r="A38" s="38" t="s">
        <v>0</v>
      </c>
      <c r="B38" s="39">
        <v>35000000</v>
      </c>
      <c r="C38" s="39">
        <v>40000000</v>
      </c>
      <c r="D38" s="39">
        <v>45000000</v>
      </c>
      <c r="E38" s="39">
        <v>50000000</v>
      </c>
      <c r="F38" s="39">
        <v>60000000</v>
      </c>
      <c r="G38" s="39">
        <v>70000000</v>
      </c>
      <c r="H38" s="39">
        <v>80000000</v>
      </c>
      <c r="I38" s="39">
        <v>100000000</v>
      </c>
    </row>
    <row r="39" spans="1:9" ht="22" customHeight="1" x14ac:dyDescent="0.2">
      <c r="A39" s="40" t="s">
        <v>1</v>
      </c>
      <c r="B39" s="41">
        <v>15000</v>
      </c>
      <c r="C39" s="41">
        <v>15000</v>
      </c>
      <c r="D39" s="41">
        <v>15000</v>
      </c>
      <c r="E39" s="41">
        <v>15000</v>
      </c>
      <c r="F39" s="41">
        <v>15000</v>
      </c>
      <c r="G39" s="41">
        <v>15000</v>
      </c>
      <c r="H39" s="41">
        <v>15000</v>
      </c>
      <c r="I39" s="41">
        <v>15000</v>
      </c>
    </row>
    <row r="40" spans="1:9" ht="22" customHeight="1" x14ac:dyDescent="0.2">
      <c r="A40" s="40" t="s">
        <v>2</v>
      </c>
      <c r="B40" s="41">
        <f>SUM(B38*0.005)-B39</f>
        <v>160000</v>
      </c>
      <c r="C40" s="41">
        <f t="shared" ref="C40" si="55">SUM(C38*0.005)-C39</f>
        <v>185000</v>
      </c>
      <c r="D40" s="41">
        <f t="shared" ref="D40" si="56">SUM(D38*0.005)-D39</f>
        <v>210000</v>
      </c>
      <c r="E40" s="41">
        <f t="shared" ref="E40" si="57">SUM(E38*0.005)-E39</f>
        <v>235000</v>
      </c>
      <c r="F40" s="41">
        <f t="shared" ref="F40" si="58">SUM(F38*0.005)-F39</f>
        <v>285000</v>
      </c>
      <c r="G40" s="41">
        <f t="shared" ref="G40" si="59">SUM(G38*0.005)-G39</f>
        <v>335000</v>
      </c>
      <c r="H40" s="41">
        <f t="shared" ref="H40" si="60">SUM(H38*0.005)-H39</f>
        <v>385000</v>
      </c>
      <c r="I40" s="41">
        <f t="shared" ref="I40" si="61">SUM(I38*0.005)-I39</f>
        <v>485000</v>
      </c>
    </row>
    <row r="41" spans="1:9" ht="22" customHeight="1" x14ac:dyDescent="0.2">
      <c r="A41" s="40" t="s">
        <v>3</v>
      </c>
      <c r="B41" s="41">
        <f t="shared" ref="B41" si="62">B40/12</f>
        <v>13333.333333333334</v>
      </c>
      <c r="C41" s="41">
        <f t="shared" ref="C41" si="63">C40/12</f>
        <v>15416.666666666666</v>
      </c>
      <c r="D41" s="41">
        <f t="shared" ref="D41" si="64">D40/12</f>
        <v>17500</v>
      </c>
      <c r="E41" s="41">
        <f t="shared" ref="E41" si="65">E40/12</f>
        <v>19583.333333333332</v>
      </c>
      <c r="F41" s="41">
        <f t="shared" ref="F41" si="66">F40/12</f>
        <v>23750</v>
      </c>
      <c r="G41" s="41">
        <f t="shared" ref="G41" si="67">G40/12</f>
        <v>27916.666666666668</v>
      </c>
      <c r="H41" s="41">
        <f t="shared" ref="H41" si="68">H40/12</f>
        <v>32083.333333333332</v>
      </c>
      <c r="I41" s="41">
        <f t="shared" ref="I41" si="69">I40/12</f>
        <v>40416.666666666664</v>
      </c>
    </row>
    <row r="42" spans="1:9" ht="22" customHeight="1" x14ac:dyDescent="0.2">
      <c r="A42" s="40" t="s">
        <v>4</v>
      </c>
      <c r="B42" s="41">
        <f>B41*1.1</f>
        <v>14666.666666666668</v>
      </c>
      <c r="C42" s="41">
        <f t="shared" ref="C42" si="70">C41*1.1</f>
        <v>16958.333333333336</v>
      </c>
      <c r="D42" s="41">
        <f t="shared" ref="D42" si="71">D41*1.1</f>
        <v>19250</v>
      </c>
      <c r="E42" s="41">
        <f t="shared" ref="E42" si="72">E41*1.1</f>
        <v>21541.666666666668</v>
      </c>
      <c r="F42" s="41">
        <f t="shared" ref="F42" si="73">F41*1.1</f>
        <v>26125.000000000004</v>
      </c>
      <c r="G42" s="41">
        <f t="shared" ref="G42" si="74">G41*1.1</f>
        <v>30708.333333333336</v>
      </c>
      <c r="H42" s="41">
        <f t="shared" ref="H42" si="75">H41*1.1</f>
        <v>35291.666666666672</v>
      </c>
      <c r="I42" s="41">
        <f t="shared" ref="I42" si="76">I41*1.1</f>
        <v>44458.333333333336</v>
      </c>
    </row>
    <row r="43" spans="1:9" ht="22" customHeight="1" x14ac:dyDescent="0.2">
      <c r="A43" s="40" t="s">
        <v>5</v>
      </c>
      <c r="B43" s="41">
        <f>B42*12</f>
        <v>176000</v>
      </c>
      <c r="C43" s="41">
        <f t="shared" ref="C43" si="77">C42*12</f>
        <v>203500.00000000003</v>
      </c>
      <c r="D43" s="41">
        <f t="shared" ref="D43" si="78">D42*12</f>
        <v>231000</v>
      </c>
      <c r="E43" s="41">
        <f t="shared" ref="E43" si="79">E42*12</f>
        <v>258500</v>
      </c>
      <c r="F43" s="41">
        <f t="shared" ref="F43" si="80">F42*12</f>
        <v>313500.00000000006</v>
      </c>
      <c r="G43" s="41">
        <f t="shared" ref="G43" si="81">G42*12</f>
        <v>368500</v>
      </c>
      <c r="H43" s="41">
        <f t="shared" ref="H43" si="82">H42*12</f>
        <v>423500.00000000006</v>
      </c>
      <c r="I43" s="41">
        <f t="shared" ref="I43" si="83">I42*12</f>
        <v>533500</v>
      </c>
    </row>
  </sheetData>
  <sheetProtection sheet="1" objects="1" scenarios="1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0"/>
  <sheetViews>
    <sheetView showGridLines="0" topLeftCell="A2" workbookViewId="0">
      <selection activeCell="A8" sqref="A8"/>
    </sheetView>
  </sheetViews>
  <sheetFormatPr baseColWidth="10" defaultColWidth="8.83203125" defaultRowHeight="15" x14ac:dyDescent="0.2"/>
  <cols>
    <col min="1" max="1" width="37.83203125" customWidth="1"/>
    <col min="2" max="2" width="17.1640625" customWidth="1"/>
    <col min="3" max="5" width="18.33203125" customWidth="1"/>
    <col min="6" max="6" width="18.1640625" customWidth="1"/>
    <col min="7" max="7" width="18.83203125" customWidth="1"/>
    <col min="8" max="8" width="16.33203125" customWidth="1"/>
    <col min="9" max="9" width="19.1640625" customWidth="1"/>
  </cols>
  <sheetData>
    <row r="2" spans="1:9" ht="37" x14ac:dyDescent="0.45">
      <c r="A2" s="52" t="s">
        <v>15</v>
      </c>
    </row>
    <row r="4" spans="1:9" ht="19" x14ac:dyDescent="0.25">
      <c r="A4" s="10" t="s">
        <v>18</v>
      </c>
    </row>
    <row r="8" spans="1:9" x14ac:dyDescent="0.2">
      <c r="A8" t="s">
        <v>16</v>
      </c>
      <c r="E8" s="1">
        <v>280</v>
      </c>
      <c r="F8" t="s">
        <v>6</v>
      </c>
    </row>
    <row r="9" spans="1:9" x14ac:dyDescent="0.2">
      <c r="A9" t="s">
        <v>17</v>
      </c>
    </row>
    <row r="11" spans="1:9" ht="22" customHeight="1" x14ac:dyDescent="0.2">
      <c r="A11" s="14" t="s">
        <v>0</v>
      </c>
      <c r="B11" s="15">
        <v>3000000</v>
      </c>
      <c r="C11" s="15">
        <v>4000000</v>
      </c>
      <c r="D11" s="15">
        <v>5000000</v>
      </c>
      <c r="E11" s="15">
        <v>6000000</v>
      </c>
      <c r="F11" s="15">
        <v>7000000</v>
      </c>
      <c r="G11" s="15">
        <v>8000000</v>
      </c>
      <c r="H11" s="15">
        <v>9000000</v>
      </c>
      <c r="I11" s="15">
        <v>10000000</v>
      </c>
    </row>
    <row r="12" spans="1:9" ht="22" customHeight="1" x14ac:dyDescent="0.2">
      <c r="A12" s="16" t="s">
        <v>1</v>
      </c>
      <c r="B12" s="17">
        <v>15000</v>
      </c>
      <c r="C12" s="17">
        <v>15000</v>
      </c>
      <c r="D12" s="17">
        <v>15000</v>
      </c>
      <c r="E12" s="17">
        <v>15000</v>
      </c>
      <c r="F12" s="17">
        <v>15000</v>
      </c>
      <c r="G12" s="17">
        <v>15000</v>
      </c>
      <c r="H12" s="17">
        <v>15000</v>
      </c>
      <c r="I12" s="17">
        <v>15000</v>
      </c>
    </row>
    <row r="13" spans="1:9" ht="22" customHeight="1" x14ac:dyDescent="0.2">
      <c r="A13" s="16" t="s">
        <v>2</v>
      </c>
      <c r="B13" s="17">
        <f>SUM(B11*0.005)-B12</f>
        <v>0</v>
      </c>
      <c r="C13" s="17">
        <f t="shared" ref="C13:I13" si="0">SUM(C11*0.005)-C12</f>
        <v>5000</v>
      </c>
      <c r="D13" s="17">
        <f t="shared" si="0"/>
        <v>10000</v>
      </c>
      <c r="E13" s="17">
        <f t="shared" si="0"/>
        <v>15000</v>
      </c>
      <c r="F13" s="17">
        <f t="shared" si="0"/>
        <v>20000</v>
      </c>
      <c r="G13" s="17">
        <f t="shared" si="0"/>
        <v>25000</v>
      </c>
      <c r="H13" s="17">
        <f t="shared" si="0"/>
        <v>30000</v>
      </c>
      <c r="I13" s="17">
        <f t="shared" si="0"/>
        <v>35000</v>
      </c>
    </row>
    <row r="14" spans="1:9" ht="22" customHeight="1" x14ac:dyDescent="0.2">
      <c r="A14" s="16" t="s">
        <v>3</v>
      </c>
      <c r="B14" s="17">
        <f>B13/12</f>
        <v>0</v>
      </c>
      <c r="C14" s="17">
        <f t="shared" ref="C14:I14" si="1">C13/12</f>
        <v>416.66666666666669</v>
      </c>
      <c r="D14" s="17">
        <f t="shared" si="1"/>
        <v>833.33333333333337</v>
      </c>
      <c r="E14" s="17">
        <f t="shared" si="1"/>
        <v>1250</v>
      </c>
      <c r="F14" s="17">
        <f t="shared" si="1"/>
        <v>1666.6666666666667</v>
      </c>
      <c r="G14" s="17">
        <f t="shared" si="1"/>
        <v>2083.3333333333335</v>
      </c>
      <c r="H14" s="17">
        <f t="shared" si="1"/>
        <v>2500</v>
      </c>
      <c r="I14" s="17">
        <f t="shared" si="1"/>
        <v>2916.6666666666665</v>
      </c>
    </row>
    <row r="15" spans="1:9" ht="22" customHeight="1" x14ac:dyDescent="0.2">
      <c r="A15" s="16" t="s">
        <v>4</v>
      </c>
      <c r="B15" s="15">
        <f>B14*1.1</f>
        <v>0</v>
      </c>
      <c r="C15" s="15">
        <f t="shared" ref="C15:I15" si="2">C14*1.1</f>
        <v>458.33333333333337</v>
      </c>
      <c r="D15" s="15">
        <f t="shared" si="2"/>
        <v>916.66666666666674</v>
      </c>
      <c r="E15" s="15">
        <f t="shared" si="2"/>
        <v>1375</v>
      </c>
      <c r="F15" s="15">
        <f t="shared" si="2"/>
        <v>1833.3333333333335</v>
      </c>
      <c r="G15" s="15">
        <f t="shared" si="2"/>
        <v>2291.666666666667</v>
      </c>
      <c r="H15" s="15">
        <f t="shared" si="2"/>
        <v>2750</v>
      </c>
      <c r="I15" s="15">
        <f t="shared" si="2"/>
        <v>3208.3333333333335</v>
      </c>
    </row>
    <row r="16" spans="1:9" ht="22" customHeight="1" x14ac:dyDescent="0.2">
      <c r="A16" s="16" t="s">
        <v>5</v>
      </c>
      <c r="B16" s="15">
        <f>B15*12</f>
        <v>0</v>
      </c>
      <c r="C16" s="15">
        <f t="shared" ref="C16:I16" si="3">C15*12</f>
        <v>5500</v>
      </c>
      <c r="D16" s="15">
        <f t="shared" si="3"/>
        <v>11000</v>
      </c>
      <c r="E16" s="15">
        <f t="shared" si="3"/>
        <v>16500</v>
      </c>
      <c r="F16" s="15">
        <f t="shared" si="3"/>
        <v>22000</v>
      </c>
      <c r="G16" s="15">
        <f t="shared" si="3"/>
        <v>27500.000000000004</v>
      </c>
      <c r="H16" s="15">
        <f t="shared" si="3"/>
        <v>33000</v>
      </c>
      <c r="I16" s="15">
        <f t="shared" si="3"/>
        <v>38500</v>
      </c>
    </row>
    <row r="17" spans="1:9" ht="22" customHeight="1" x14ac:dyDescent="0.2">
      <c r="A17" s="16" t="s">
        <v>7</v>
      </c>
      <c r="B17" s="33">
        <f>B16/280</f>
        <v>0</v>
      </c>
      <c r="C17" s="33">
        <f t="shared" ref="C17:I17" si="4">C16/280</f>
        <v>19.642857142857142</v>
      </c>
      <c r="D17" s="33">
        <f t="shared" si="4"/>
        <v>39.285714285714285</v>
      </c>
      <c r="E17" s="33">
        <f t="shared" si="4"/>
        <v>58.928571428571431</v>
      </c>
      <c r="F17" s="33">
        <f t="shared" si="4"/>
        <v>78.571428571428569</v>
      </c>
      <c r="G17" s="33">
        <f t="shared" si="4"/>
        <v>98.214285714285722</v>
      </c>
      <c r="H17" s="33">
        <f t="shared" si="4"/>
        <v>117.85714285714286</v>
      </c>
      <c r="I17" s="33">
        <f t="shared" si="4"/>
        <v>137.5</v>
      </c>
    </row>
    <row r="18" spans="1:9" ht="22" customHeight="1" x14ac:dyDescent="0.2">
      <c r="A18" s="16" t="s">
        <v>8</v>
      </c>
      <c r="B18" s="33">
        <f>B15/280</f>
        <v>0</v>
      </c>
      <c r="C18" s="33">
        <f t="shared" ref="C18:I18" si="5">C15/280</f>
        <v>1.6369047619047621</v>
      </c>
      <c r="D18" s="33">
        <f t="shared" si="5"/>
        <v>3.2738095238095242</v>
      </c>
      <c r="E18" s="33">
        <f t="shared" si="5"/>
        <v>4.9107142857142856</v>
      </c>
      <c r="F18" s="33">
        <f t="shared" si="5"/>
        <v>6.5476190476190483</v>
      </c>
      <c r="G18" s="33">
        <f t="shared" si="5"/>
        <v>8.1845238095238102</v>
      </c>
      <c r="H18" s="33">
        <f t="shared" si="5"/>
        <v>9.8214285714285712</v>
      </c>
      <c r="I18" s="33">
        <f t="shared" si="5"/>
        <v>11.458333333333334</v>
      </c>
    </row>
    <row r="19" spans="1:9" ht="22" customHeight="1" x14ac:dyDescent="0.2">
      <c r="A19" s="34"/>
      <c r="B19" s="34"/>
      <c r="C19" s="34"/>
      <c r="D19" s="34"/>
      <c r="E19" s="34"/>
      <c r="F19" s="34"/>
      <c r="G19" s="34"/>
      <c r="H19" s="34"/>
      <c r="I19" s="34"/>
    </row>
    <row r="20" spans="1:9" ht="22" customHeight="1" x14ac:dyDescent="0.2">
      <c r="A20" s="19" t="s">
        <v>0</v>
      </c>
      <c r="B20" s="20">
        <v>11000000</v>
      </c>
      <c r="C20" s="20">
        <v>12000000</v>
      </c>
      <c r="D20" s="20">
        <v>13000000</v>
      </c>
      <c r="E20" s="20">
        <v>14000000</v>
      </c>
      <c r="F20" s="20">
        <v>15000000</v>
      </c>
      <c r="G20" s="20">
        <v>16000000</v>
      </c>
      <c r="H20" s="20">
        <v>17000000</v>
      </c>
      <c r="I20" s="20">
        <v>18000000</v>
      </c>
    </row>
    <row r="21" spans="1:9" ht="22" customHeight="1" x14ac:dyDescent="0.2">
      <c r="A21" s="21" t="s">
        <v>1</v>
      </c>
      <c r="B21" s="22">
        <v>15000</v>
      </c>
      <c r="C21" s="22">
        <v>15000</v>
      </c>
      <c r="D21" s="22">
        <v>15000</v>
      </c>
      <c r="E21" s="22">
        <v>15000</v>
      </c>
      <c r="F21" s="22">
        <v>15000</v>
      </c>
      <c r="G21" s="22">
        <v>15000</v>
      </c>
      <c r="H21" s="22">
        <v>15000</v>
      </c>
      <c r="I21" s="22">
        <v>15000</v>
      </c>
    </row>
    <row r="22" spans="1:9" ht="22" customHeight="1" x14ac:dyDescent="0.2">
      <c r="A22" s="21" t="s">
        <v>2</v>
      </c>
      <c r="B22" s="22">
        <f>SUM(B20*0.005)-B21</f>
        <v>40000</v>
      </c>
      <c r="C22" s="22">
        <f t="shared" ref="C22:I22" si="6">SUM(C20*0.005)-C21</f>
        <v>45000</v>
      </c>
      <c r="D22" s="22">
        <f t="shared" si="6"/>
        <v>50000</v>
      </c>
      <c r="E22" s="22">
        <f t="shared" si="6"/>
        <v>55000</v>
      </c>
      <c r="F22" s="22">
        <f t="shared" si="6"/>
        <v>60000</v>
      </c>
      <c r="G22" s="22">
        <f t="shared" si="6"/>
        <v>65000</v>
      </c>
      <c r="H22" s="22">
        <f t="shared" si="6"/>
        <v>70000</v>
      </c>
      <c r="I22" s="22">
        <f t="shared" si="6"/>
        <v>75000</v>
      </c>
    </row>
    <row r="23" spans="1:9" ht="22" customHeight="1" x14ac:dyDescent="0.2">
      <c r="A23" s="21" t="s">
        <v>3</v>
      </c>
      <c r="B23" s="22">
        <f t="shared" ref="B23:I23" si="7">B22/12</f>
        <v>3333.3333333333335</v>
      </c>
      <c r="C23" s="22">
        <f t="shared" si="7"/>
        <v>3750</v>
      </c>
      <c r="D23" s="22">
        <f t="shared" si="7"/>
        <v>4166.666666666667</v>
      </c>
      <c r="E23" s="22">
        <f t="shared" si="7"/>
        <v>4583.333333333333</v>
      </c>
      <c r="F23" s="22">
        <f t="shared" si="7"/>
        <v>5000</v>
      </c>
      <c r="G23" s="22">
        <f t="shared" si="7"/>
        <v>5416.666666666667</v>
      </c>
      <c r="H23" s="22">
        <f t="shared" si="7"/>
        <v>5833.333333333333</v>
      </c>
      <c r="I23" s="22">
        <f t="shared" si="7"/>
        <v>6250</v>
      </c>
    </row>
    <row r="24" spans="1:9" ht="22" customHeight="1" x14ac:dyDescent="0.2">
      <c r="A24" s="21" t="s">
        <v>4</v>
      </c>
      <c r="B24" s="22">
        <f>B23*1.1</f>
        <v>3666.666666666667</v>
      </c>
      <c r="C24" s="22">
        <f t="shared" ref="C24:I24" si="8">C23*1.1</f>
        <v>4125</v>
      </c>
      <c r="D24" s="22">
        <f t="shared" si="8"/>
        <v>4583.3333333333339</v>
      </c>
      <c r="E24" s="22">
        <f t="shared" si="8"/>
        <v>5041.666666666667</v>
      </c>
      <c r="F24" s="22">
        <f t="shared" si="8"/>
        <v>5500</v>
      </c>
      <c r="G24" s="22">
        <f t="shared" si="8"/>
        <v>5958.3333333333339</v>
      </c>
      <c r="H24" s="22">
        <f t="shared" si="8"/>
        <v>6416.666666666667</v>
      </c>
      <c r="I24" s="22">
        <f t="shared" si="8"/>
        <v>6875.0000000000009</v>
      </c>
    </row>
    <row r="25" spans="1:9" ht="22" customHeight="1" x14ac:dyDescent="0.2">
      <c r="A25" s="21" t="s">
        <v>5</v>
      </c>
      <c r="B25" s="22">
        <f>B24*12</f>
        <v>44000</v>
      </c>
      <c r="C25" s="22">
        <f t="shared" ref="C25:I25" si="9">C24*12</f>
        <v>49500</v>
      </c>
      <c r="D25" s="22">
        <f t="shared" si="9"/>
        <v>55000.000000000007</v>
      </c>
      <c r="E25" s="22">
        <f t="shared" si="9"/>
        <v>60500</v>
      </c>
      <c r="F25" s="22">
        <f t="shared" si="9"/>
        <v>66000</v>
      </c>
      <c r="G25" s="22">
        <f t="shared" si="9"/>
        <v>71500</v>
      </c>
      <c r="H25" s="22">
        <f t="shared" si="9"/>
        <v>77000</v>
      </c>
      <c r="I25" s="22">
        <f t="shared" si="9"/>
        <v>82500.000000000015</v>
      </c>
    </row>
    <row r="26" spans="1:9" ht="22" customHeight="1" x14ac:dyDescent="0.2">
      <c r="A26" s="21" t="s">
        <v>7</v>
      </c>
      <c r="B26" s="35">
        <f>B25/280</f>
        <v>157.14285714285714</v>
      </c>
      <c r="C26" s="35">
        <f t="shared" ref="C26" si="10">C25/280</f>
        <v>176.78571428571428</v>
      </c>
      <c r="D26" s="35">
        <f t="shared" ref="D26" si="11">D25/280</f>
        <v>196.42857142857144</v>
      </c>
      <c r="E26" s="35">
        <f t="shared" ref="E26" si="12">E25/280</f>
        <v>216.07142857142858</v>
      </c>
      <c r="F26" s="35">
        <f t="shared" ref="F26" si="13">F25/280</f>
        <v>235.71428571428572</v>
      </c>
      <c r="G26" s="35">
        <f t="shared" ref="G26" si="14">G25/280</f>
        <v>255.35714285714286</v>
      </c>
      <c r="H26" s="35">
        <f t="shared" ref="H26" si="15">H25/280</f>
        <v>275</v>
      </c>
      <c r="I26" s="35">
        <f t="shared" ref="I26" si="16">I25/280</f>
        <v>294.64285714285717</v>
      </c>
    </row>
    <row r="27" spans="1:9" ht="22" customHeight="1" x14ac:dyDescent="0.2">
      <c r="A27" s="21" t="s">
        <v>8</v>
      </c>
      <c r="B27" s="35">
        <f>B24/280</f>
        <v>13.095238095238097</v>
      </c>
      <c r="C27" s="35">
        <f t="shared" ref="C27:I27" si="17">C24/280</f>
        <v>14.732142857142858</v>
      </c>
      <c r="D27" s="35">
        <f t="shared" si="17"/>
        <v>16.36904761904762</v>
      </c>
      <c r="E27" s="35">
        <f t="shared" si="17"/>
        <v>18.005952380952383</v>
      </c>
      <c r="F27" s="35">
        <f t="shared" si="17"/>
        <v>19.642857142857142</v>
      </c>
      <c r="G27" s="35">
        <f t="shared" si="17"/>
        <v>21.279761904761909</v>
      </c>
      <c r="H27" s="35">
        <f t="shared" si="17"/>
        <v>22.916666666666668</v>
      </c>
      <c r="I27" s="35">
        <f t="shared" si="17"/>
        <v>24.553571428571431</v>
      </c>
    </row>
    <row r="28" spans="1:9" ht="22" customHeight="1" x14ac:dyDescent="0.2">
      <c r="A28" s="31"/>
      <c r="B28" s="32"/>
      <c r="C28" s="32"/>
      <c r="D28" s="32"/>
      <c r="E28" s="32"/>
      <c r="F28" s="32"/>
      <c r="G28" s="32"/>
      <c r="H28" s="32"/>
      <c r="I28" s="32"/>
    </row>
    <row r="29" spans="1:9" ht="22" customHeight="1" x14ac:dyDescent="0.2">
      <c r="A29" s="23" t="s">
        <v>0</v>
      </c>
      <c r="B29" s="24">
        <v>19000000</v>
      </c>
      <c r="C29" s="24">
        <v>20000000</v>
      </c>
      <c r="D29" s="24">
        <v>21000000</v>
      </c>
      <c r="E29" s="24">
        <v>22000000</v>
      </c>
      <c r="F29" s="24">
        <v>23000000</v>
      </c>
      <c r="G29" s="24">
        <v>24000000</v>
      </c>
      <c r="H29" s="24">
        <v>25000000</v>
      </c>
      <c r="I29" s="24">
        <v>26000000</v>
      </c>
    </row>
    <row r="30" spans="1:9" ht="22" customHeight="1" x14ac:dyDescent="0.2">
      <c r="A30" s="25" t="s">
        <v>1</v>
      </c>
      <c r="B30" s="26">
        <v>15000</v>
      </c>
      <c r="C30" s="26">
        <v>15000</v>
      </c>
      <c r="D30" s="26">
        <v>15000</v>
      </c>
      <c r="E30" s="26">
        <v>15000</v>
      </c>
      <c r="F30" s="26">
        <v>15000</v>
      </c>
      <c r="G30" s="26">
        <v>15000</v>
      </c>
      <c r="H30" s="26">
        <v>15000</v>
      </c>
      <c r="I30" s="26">
        <v>15000</v>
      </c>
    </row>
    <row r="31" spans="1:9" ht="22" customHeight="1" x14ac:dyDescent="0.2">
      <c r="A31" s="25" t="s">
        <v>2</v>
      </c>
      <c r="B31" s="26">
        <f>SUM(B29*0.005)-B30</f>
        <v>80000</v>
      </c>
      <c r="C31" s="26">
        <f t="shared" ref="C31:I31" si="18">SUM(C29*0.005)-C30</f>
        <v>85000</v>
      </c>
      <c r="D31" s="26">
        <f t="shared" si="18"/>
        <v>90000</v>
      </c>
      <c r="E31" s="26">
        <f t="shared" si="18"/>
        <v>95000</v>
      </c>
      <c r="F31" s="26">
        <f t="shared" si="18"/>
        <v>100000</v>
      </c>
      <c r="G31" s="26">
        <f t="shared" si="18"/>
        <v>105000</v>
      </c>
      <c r="H31" s="26">
        <f t="shared" si="18"/>
        <v>110000</v>
      </c>
      <c r="I31" s="26">
        <f t="shared" si="18"/>
        <v>115000</v>
      </c>
    </row>
    <row r="32" spans="1:9" ht="22" customHeight="1" x14ac:dyDescent="0.2">
      <c r="A32" s="25" t="s">
        <v>3</v>
      </c>
      <c r="B32" s="26">
        <f t="shared" ref="B32:I32" si="19">B31/12</f>
        <v>6666.666666666667</v>
      </c>
      <c r="C32" s="26">
        <f t="shared" si="19"/>
        <v>7083.333333333333</v>
      </c>
      <c r="D32" s="26">
        <f t="shared" si="19"/>
        <v>7500</v>
      </c>
      <c r="E32" s="26">
        <f t="shared" si="19"/>
        <v>7916.666666666667</v>
      </c>
      <c r="F32" s="26">
        <f t="shared" si="19"/>
        <v>8333.3333333333339</v>
      </c>
      <c r="G32" s="26">
        <f t="shared" si="19"/>
        <v>8750</v>
      </c>
      <c r="H32" s="26">
        <f t="shared" si="19"/>
        <v>9166.6666666666661</v>
      </c>
      <c r="I32" s="26">
        <f t="shared" si="19"/>
        <v>9583.3333333333339</v>
      </c>
    </row>
    <row r="33" spans="1:9" ht="22" customHeight="1" x14ac:dyDescent="0.2">
      <c r="A33" s="25" t="s">
        <v>4</v>
      </c>
      <c r="B33" s="26">
        <f>B32*1.1</f>
        <v>7333.3333333333339</v>
      </c>
      <c r="C33" s="26">
        <f t="shared" ref="C33:I33" si="20">C32*1.1</f>
        <v>7791.666666666667</v>
      </c>
      <c r="D33" s="26">
        <f t="shared" si="20"/>
        <v>8250</v>
      </c>
      <c r="E33" s="26">
        <f t="shared" si="20"/>
        <v>8708.3333333333339</v>
      </c>
      <c r="F33" s="26">
        <f t="shared" si="20"/>
        <v>9166.6666666666679</v>
      </c>
      <c r="G33" s="26">
        <f t="shared" si="20"/>
        <v>9625</v>
      </c>
      <c r="H33" s="26">
        <f t="shared" si="20"/>
        <v>10083.333333333334</v>
      </c>
      <c r="I33" s="26">
        <f t="shared" si="20"/>
        <v>10541.666666666668</v>
      </c>
    </row>
    <row r="34" spans="1:9" ht="22" customHeight="1" x14ac:dyDescent="0.2">
      <c r="A34" s="25" t="s">
        <v>5</v>
      </c>
      <c r="B34" s="26">
        <f>B33*12</f>
        <v>88000</v>
      </c>
      <c r="C34" s="26">
        <f t="shared" ref="C34:I34" si="21">C33*12</f>
        <v>93500</v>
      </c>
      <c r="D34" s="26">
        <f t="shared" si="21"/>
        <v>99000</v>
      </c>
      <c r="E34" s="26">
        <f t="shared" si="21"/>
        <v>104500</v>
      </c>
      <c r="F34" s="26">
        <f t="shared" si="21"/>
        <v>110000.00000000001</v>
      </c>
      <c r="G34" s="26">
        <f t="shared" si="21"/>
        <v>115500</v>
      </c>
      <c r="H34" s="26">
        <f t="shared" si="21"/>
        <v>121000</v>
      </c>
      <c r="I34" s="26">
        <f t="shared" si="21"/>
        <v>126500.00000000001</v>
      </c>
    </row>
    <row r="35" spans="1:9" ht="22" customHeight="1" x14ac:dyDescent="0.2">
      <c r="A35" s="25" t="s">
        <v>7</v>
      </c>
      <c r="B35" s="36">
        <f>B34/280</f>
        <v>314.28571428571428</v>
      </c>
      <c r="C35" s="36">
        <f t="shared" ref="C35" si="22">C34/280</f>
        <v>333.92857142857144</v>
      </c>
      <c r="D35" s="36">
        <f t="shared" ref="D35" si="23">D34/280</f>
        <v>353.57142857142856</v>
      </c>
      <c r="E35" s="36">
        <f t="shared" ref="E35" si="24">E34/280</f>
        <v>373.21428571428572</v>
      </c>
      <c r="F35" s="36">
        <f t="shared" ref="F35" si="25">F34/280</f>
        <v>392.85714285714289</v>
      </c>
      <c r="G35" s="36">
        <f t="shared" ref="G35" si="26">G34/280</f>
        <v>412.5</v>
      </c>
      <c r="H35" s="36">
        <f t="shared" ref="H35" si="27">H34/280</f>
        <v>432.14285714285717</v>
      </c>
      <c r="I35" s="36">
        <f t="shared" ref="I35" si="28">I34/280</f>
        <v>451.78571428571433</v>
      </c>
    </row>
    <row r="36" spans="1:9" ht="22" customHeight="1" x14ac:dyDescent="0.2">
      <c r="A36" s="25" t="s">
        <v>8</v>
      </c>
      <c r="B36" s="36">
        <f>B33/280</f>
        <v>26.190476190476193</v>
      </c>
      <c r="C36" s="36">
        <f t="shared" ref="C36:I36" si="29">C33/280</f>
        <v>27.827380952380953</v>
      </c>
      <c r="D36" s="36">
        <f t="shared" si="29"/>
        <v>29.464285714285715</v>
      </c>
      <c r="E36" s="36">
        <f t="shared" si="29"/>
        <v>31.101190476190478</v>
      </c>
      <c r="F36" s="36">
        <f t="shared" si="29"/>
        <v>32.738095238095241</v>
      </c>
      <c r="G36" s="36">
        <f t="shared" si="29"/>
        <v>34.375</v>
      </c>
      <c r="H36" s="36">
        <f t="shared" si="29"/>
        <v>36.011904761904766</v>
      </c>
      <c r="I36" s="36">
        <f t="shared" si="29"/>
        <v>37.648809523809526</v>
      </c>
    </row>
    <row r="37" spans="1:9" ht="22" customHeight="1" x14ac:dyDescent="0.2">
      <c r="A37" s="31"/>
      <c r="B37" s="32"/>
      <c r="C37" s="32"/>
      <c r="D37" s="32"/>
      <c r="E37" s="32"/>
      <c r="F37" s="32"/>
      <c r="G37" s="32"/>
      <c r="H37" s="32"/>
      <c r="I37" s="32"/>
    </row>
    <row r="38" spans="1:9" ht="22" customHeight="1" x14ac:dyDescent="0.2">
      <c r="A38" s="27" t="s">
        <v>0</v>
      </c>
      <c r="B38" s="28">
        <v>27000000</v>
      </c>
      <c r="C38" s="28">
        <v>28000000</v>
      </c>
      <c r="D38" s="28">
        <v>29000000</v>
      </c>
      <c r="E38" s="28">
        <v>30000000</v>
      </c>
      <c r="F38" s="28">
        <v>31000000</v>
      </c>
      <c r="G38" s="28">
        <v>32000000</v>
      </c>
      <c r="H38" s="28">
        <v>33000000</v>
      </c>
      <c r="I38" s="28">
        <v>34000000</v>
      </c>
    </row>
    <row r="39" spans="1:9" ht="22" customHeight="1" x14ac:dyDescent="0.2">
      <c r="A39" s="29" t="s">
        <v>1</v>
      </c>
      <c r="B39" s="30">
        <v>15000</v>
      </c>
      <c r="C39" s="30">
        <v>15000</v>
      </c>
      <c r="D39" s="30">
        <v>15000</v>
      </c>
      <c r="E39" s="30">
        <v>15000</v>
      </c>
      <c r="F39" s="30">
        <v>15000</v>
      </c>
      <c r="G39" s="30">
        <v>15000</v>
      </c>
      <c r="H39" s="30">
        <v>15000</v>
      </c>
      <c r="I39" s="30">
        <v>15000</v>
      </c>
    </row>
    <row r="40" spans="1:9" ht="22" customHeight="1" x14ac:dyDescent="0.2">
      <c r="A40" s="29" t="s">
        <v>2</v>
      </c>
      <c r="B40" s="30">
        <f>SUM(B38*0.005)-B39</f>
        <v>120000</v>
      </c>
      <c r="C40" s="30">
        <f t="shared" ref="C40:I40" si="30">SUM(C38*0.005)-C39</f>
        <v>125000</v>
      </c>
      <c r="D40" s="30">
        <f t="shared" si="30"/>
        <v>130000</v>
      </c>
      <c r="E40" s="30">
        <f t="shared" si="30"/>
        <v>135000</v>
      </c>
      <c r="F40" s="30">
        <f t="shared" si="30"/>
        <v>140000</v>
      </c>
      <c r="G40" s="30">
        <f t="shared" si="30"/>
        <v>145000</v>
      </c>
      <c r="H40" s="30">
        <f t="shared" si="30"/>
        <v>150000</v>
      </c>
      <c r="I40" s="30">
        <f t="shared" si="30"/>
        <v>155000</v>
      </c>
    </row>
    <row r="41" spans="1:9" ht="22" customHeight="1" x14ac:dyDescent="0.2">
      <c r="A41" s="29" t="s">
        <v>3</v>
      </c>
      <c r="B41" s="30">
        <f t="shared" ref="B41:I41" si="31">B40/12</f>
        <v>10000</v>
      </c>
      <c r="C41" s="30">
        <f t="shared" si="31"/>
        <v>10416.666666666666</v>
      </c>
      <c r="D41" s="30">
        <f t="shared" si="31"/>
        <v>10833.333333333334</v>
      </c>
      <c r="E41" s="30">
        <f t="shared" si="31"/>
        <v>11250</v>
      </c>
      <c r="F41" s="30">
        <f t="shared" si="31"/>
        <v>11666.666666666666</v>
      </c>
      <c r="G41" s="30">
        <f t="shared" si="31"/>
        <v>12083.333333333334</v>
      </c>
      <c r="H41" s="30">
        <f t="shared" si="31"/>
        <v>12500</v>
      </c>
      <c r="I41" s="30">
        <f t="shared" si="31"/>
        <v>12916.666666666666</v>
      </c>
    </row>
    <row r="42" spans="1:9" ht="22" customHeight="1" x14ac:dyDescent="0.2">
      <c r="A42" s="29" t="s">
        <v>4</v>
      </c>
      <c r="B42" s="30">
        <f>B41*1.1</f>
        <v>11000</v>
      </c>
      <c r="C42" s="30">
        <f t="shared" ref="C42:I42" si="32">C41*1.1</f>
        <v>11458.333333333334</v>
      </c>
      <c r="D42" s="30">
        <f t="shared" si="32"/>
        <v>11916.666666666668</v>
      </c>
      <c r="E42" s="30">
        <f t="shared" si="32"/>
        <v>12375.000000000002</v>
      </c>
      <c r="F42" s="30">
        <f t="shared" si="32"/>
        <v>12833.333333333334</v>
      </c>
      <c r="G42" s="30">
        <f t="shared" si="32"/>
        <v>13291.666666666668</v>
      </c>
      <c r="H42" s="30">
        <f t="shared" si="32"/>
        <v>13750.000000000002</v>
      </c>
      <c r="I42" s="30">
        <f t="shared" si="32"/>
        <v>14208.333333333334</v>
      </c>
    </row>
    <row r="43" spans="1:9" ht="22" customHeight="1" x14ac:dyDescent="0.2">
      <c r="A43" s="29" t="s">
        <v>5</v>
      </c>
      <c r="B43" s="30">
        <f>B42*12</f>
        <v>132000</v>
      </c>
      <c r="C43" s="30">
        <f t="shared" ref="C43:I43" si="33">C42*12</f>
        <v>137500</v>
      </c>
      <c r="D43" s="30">
        <f t="shared" si="33"/>
        <v>143000</v>
      </c>
      <c r="E43" s="30">
        <f t="shared" si="33"/>
        <v>148500.00000000003</v>
      </c>
      <c r="F43" s="30">
        <f t="shared" si="33"/>
        <v>154000</v>
      </c>
      <c r="G43" s="30">
        <f t="shared" si="33"/>
        <v>159500</v>
      </c>
      <c r="H43" s="30">
        <f t="shared" si="33"/>
        <v>165000.00000000003</v>
      </c>
      <c r="I43" s="30">
        <f t="shared" si="33"/>
        <v>170500</v>
      </c>
    </row>
    <row r="44" spans="1:9" ht="22" customHeight="1" x14ac:dyDescent="0.2">
      <c r="A44" s="29" t="s">
        <v>7</v>
      </c>
      <c r="B44" s="37">
        <f>B43/280</f>
        <v>471.42857142857144</v>
      </c>
      <c r="C44" s="37">
        <f t="shared" ref="C44" si="34">C43/280</f>
        <v>491.07142857142856</v>
      </c>
      <c r="D44" s="37">
        <f t="shared" ref="D44" si="35">D43/280</f>
        <v>510.71428571428572</v>
      </c>
      <c r="E44" s="37">
        <f t="shared" ref="E44" si="36">E43/280</f>
        <v>530.357142857143</v>
      </c>
      <c r="F44" s="37">
        <f t="shared" ref="F44" si="37">F43/280</f>
        <v>550</v>
      </c>
      <c r="G44" s="37">
        <f t="shared" ref="G44" si="38">G43/280</f>
        <v>569.64285714285711</v>
      </c>
      <c r="H44" s="37">
        <f t="shared" ref="H44" si="39">H43/280</f>
        <v>589.28571428571433</v>
      </c>
      <c r="I44" s="37">
        <f t="shared" ref="I44" si="40">I43/280</f>
        <v>608.92857142857144</v>
      </c>
    </row>
    <row r="45" spans="1:9" ht="22" customHeight="1" x14ac:dyDescent="0.2">
      <c r="A45" s="29" t="s">
        <v>8</v>
      </c>
      <c r="B45" s="37">
        <f>B42/280</f>
        <v>39.285714285714285</v>
      </c>
      <c r="C45" s="37">
        <f t="shared" ref="C45:I45" si="41">C42/280</f>
        <v>40.922619047619051</v>
      </c>
      <c r="D45" s="37">
        <f t="shared" si="41"/>
        <v>42.559523809523817</v>
      </c>
      <c r="E45" s="37">
        <f t="shared" si="41"/>
        <v>44.196428571428577</v>
      </c>
      <c r="F45" s="37">
        <f t="shared" si="41"/>
        <v>45.833333333333336</v>
      </c>
      <c r="G45" s="37">
        <f t="shared" si="41"/>
        <v>47.470238095238102</v>
      </c>
      <c r="H45" s="37">
        <f t="shared" si="41"/>
        <v>49.107142857142861</v>
      </c>
      <c r="I45" s="37">
        <f t="shared" si="41"/>
        <v>50.74404761904762</v>
      </c>
    </row>
    <row r="46" spans="1:9" ht="22" customHeight="1" x14ac:dyDescent="0.2">
      <c r="A46" s="31"/>
      <c r="B46" s="32"/>
      <c r="C46" s="32"/>
      <c r="D46" s="32"/>
      <c r="E46" s="32"/>
      <c r="F46" s="32"/>
      <c r="G46" s="32"/>
      <c r="H46" s="32"/>
      <c r="I46" s="32"/>
    </row>
    <row r="47" spans="1:9" ht="22" customHeight="1" x14ac:dyDescent="0.2">
      <c r="A47" s="38" t="s">
        <v>0</v>
      </c>
      <c r="B47" s="39">
        <v>35000000</v>
      </c>
      <c r="C47" s="39">
        <v>40000000</v>
      </c>
      <c r="D47" s="39">
        <v>45000000</v>
      </c>
      <c r="E47" s="39">
        <v>50000000</v>
      </c>
      <c r="F47" s="39">
        <v>60000000</v>
      </c>
      <c r="G47" s="39">
        <v>70000000</v>
      </c>
      <c r="H47" s="39">
        <v>80000000</v>
      </c>
      <c r="I47" s="39">
        <v>100000000</v>
      </c>
    </row>
    <row r="48" spans="1:9" ht="22" customHeight="1" x14ac:dyDescent="0.2">
      <c r="A48" s="40" t="s">
        <v>1</v>
      </c>
      <c r="B48" s="41">
        <v>15000</v>
      </c>
      <c r="C48" s="41">
        <v>15000</v>
      </c>
      <c r="D48" s="41">
        <v>15000</v>
      </c>
      <c r="E48" s="41">
        <v>15000</v>
      </c>
      <c r="F48" s="41">
        <v>15000</v>
      </c>
      <c r="G48" s="41">
        <v>15000</v>
      </c>
      <c r="H48" s="41">
        <v>15000</v>
      </c>
      <c r="I48" s="41">
        <v>15000</v>
      </c>
    </row>
    <row r="49" spans="1:9" ht="22" customHeight="1" x14ac:dyDescent="0.2">
      <c r="A49" s="40" t="s">
        <v>2</v>
      </c>
      <c r="B49" s="41">
        <f>SUM(B47*0.005)-B48</f>
        <v>160000</v>
      </c>
      <c r="C49" s="41">
        <f t="shared" ref="C49:I49" si="42">SUM(C47*0.005)-C48</f>
        <v>185000</v>
      </c>
      <c r="D49" s="41">
        <f t="shared" si="42"/>
        <v>210000</v>
      </c>
      <c r="E49" s="41">
        <f t="shared" si="42"/>
        <v>235000</v>
      </c>
      <c r="F49" s="41">
        <f t="shared" si="42"/>
        <v>285000</v>
      </c>
      <c r="G49" s="41">
        <f t="shared" si="42"/>
        <v>335000</v>
      </c>
      <c r="H49" s="41">
        <f t="shared" si="42"/>
        <v>385000</v>
      </c>
      <c r="I49" s="41">
        <f t="shared" si="42"/>
        <v>485000</v>
      </c>
    </row>
    <row r="50" spans="1:9" ht="22" customHeight="1" x14ac:dyDescent="0.2">
      <c r="A50" s="40" t="s">
        <v>3</v>
      </c>
      <c r="B50" s="41">
        <f t="shared" ref="B50:I50" si="43">B49/12</f>
        <v>13333.333333333334</v>
      </c>
      <c r="C50" s="41">
        <f t="shared" si="43"/>
        <v>15416.666666666666</v>
      </c>
      <c r="D50" s="41">
        <f t="shared" si="43"/>
        <v>17500</v>
      </c>
      <c r="E50" s="41">
        <f t="shared" si="43"/>
        <v>19583.333333333332</v>
      </c>
      <c r="F50" s="41">
        <f t="shared" si="43"/>
        <v>23750</v>
      </c>
      <c r="G50" s="41">
        <f t="shared" si="43"/>
        <v>27916.666666666668</v>
      </c>
      <c r="H50" s="41">
        <f t="shared" si="43"/>
        <v>32083.333333333332</v>
      </c>
      <c r="I50" s="41">
        <f t="shared" si="43"/>
        <v>40416.666666666664</v>
      </c>
    </row>
    <row r="51" spans="1:9" ht="22" customHeight="1" x14ac:dyDescent="0.2">
      <c r="A51" s="40" t="s">
        <v>4</v>
      </c>
      <c r="B51" s="41">
        <f>B50*1.1</f>
        <v>14666.666666666668</v>
      </c>
      <c r="C51" s="41">
        <f t="shared" ref="C51:I51" si="44">C50*1.1</f>
        <v>16958.333333333336</v>
      </c>
      <c r="D51" s="41">
        <f t="shared" si="44"/>
        <v>19250</v>
      </c>
      <c r="E51" s="41">
        <f t="shared" si="44"/>
        <v>21541.666666666668</v>
      </c>
      <c r="F51" s="41">
        <f t="shared" si="44"/>
        <v>26125.000000000004</v>
      </c>
      <c r="G51" s="41">
        <f t="shared" si="44"/>
        <v>30708.333333333336</v>
      </c>
      <c r="H51" s="41">
        <f t="shared" si="44"/>
        <v>35291.666666666672</v>
      </c>
      <c r="I51" s="41">
        <f t="shared" si="44"/>
        <v>44458.333333333336</v>
      </c>
    </row>
    <row r="52" spans="1:9" ht="22" customHeight="1" x14ac:dyDescent="0.2">
      <c r="A52" s="40" t="s">
        <v>5</v>
      </c>
      <c r="B52" s="41">
        <f>B51*12</f>
        <v>176000</v>
      </c>
      <c r="C52" s="41">
        <f t="shared" ref="C52:I52" si="45">C51*12</f>
        <v>203500.00000000003</v>
      </c>
      <c r="D52" s="41">
        <f t="shared" si="45"/>
        <v>231000</v>
      </c>
      <c r="E52" s="41">
        <f t="shared" si="45"/>
        <v>258500</v>
      </c>
      <c r="F52" s="41">
        <f t="shared" si="45"/>
        <v>313500.00000000006</v>
      </c>
      <c r="G52" s="41">
        <f t="shared" si="45"/>
        <v>368500</v>
      </c>
      <c r="H52" s="41">
        <f t="shared" si="45"/>
        <v>423500.00000000006</v>
      </c>
      <c r="I52" s="41">
        <f t="shared" si="45"/>
        <v>533500</v>
      </c>
    </row>
    <row r="53" spans="1:9" ht="22" customHeight="1" x14ac:dyDescent="0.2">
      <c r="A53" s="40" t="s">
        <v>7</v>
      </c>
      <c r="B53" s="42">
        <f>B52/280</f>
        <v>628.57142857142856</v>
      </c>
      <c r="C53" s="42">
        <f t="shared" ref="C53" si="46">C52/280</f>
        <v>726.78571428571433</v>
      </c>
      <c r="D53" s="42">
        <f t="shared" ref="D53" si="47">D52/280</f>
        <v>825</v>
      </c>
      <c r="E53" s="42">
        <f t="shared" ref="E53" si="48">E52/280</f>
        <v>923.21428571428567</v>
      </c>
      <c r="F53" s="42">
        <f t="shared" ref="F53" si="49">F52/280</f>
        <v>1119.6428571428573</v>
      </c>
      <c r="G53" s="42">
        <f t="shared" ref="G53" si="50">G52/280</f>
        <v>1316.0714285714287</v>
      </c>
      <c r="H53" s="42">
        <f t="shared" ref="H53" si="51">H52/280</f>
        <v>1512.5000000000002</v>
      </c>
      <c r="I53" s="42">
        <f t="shared" ref="I53" si="52">I52/280</f>
        <v>1905.3571428571429</v>
      </c>
    </row>
    <row r="54" spans="1:9" ht="22" customHeight="1" x14ac:dyDescent="0.2">
      <c r="A54" s="40" t="s">
        <v>8</v>
      </c>
      <c r="B54" s="42">
        <f>B51/280</f>
        <v>52.380952380952387</v>
      </c>
      <c r="C54" s="42">
        <f t="shared" ref="C54:I54" si="53">C51/280</f>
        <v>60.565476190476197</v>
      </c>
      <c r="D54" s="42">
        <f t="shared" si="53"/>
        <v>68.75</v>
      </c>
      <c r="E54" s="42">
        <f t="shared" si="53"/>
        <v>76.93452380952381</v>
      </c>
      <c r="F54" s="42">
        <f t="shared" si="53"/>
        <v>93.303571428571445</v>
      </c>
      <c r="G54" s="42">
        <f t="shared" si="53"/>
        <v>109.67261904761905</v>
      </c>
      <c r="H54" s="42">
        <f t="shared" si="53"/>
        <v>126.04166666666669</v>
      </c>
      <c r="I54" s="42">
        <f t="shared" si="53"/>
        <v>158.77976190476193</v>
      </c>
    </row>
    <row r="55" spans="1:9" ht="22" customHeight="1" x14ac:dyDescent="0.2">
      <c r="A55" s="34"/>
      <c r="B55" s="34"/>
      <c r="C55" s="34"/>
      <c r="D55" s="34"/>
      <c r="E55" s="34"/>
      <c r="F55" s="34"/>
      <c r="G55" s="34"/>
      <c r="H55" s="34"/>
      <c r="I55" s="34"/>
    </row>
    <row r="56" spans="1:9" ht="22" customHeight="1" x14ac:dyDescent="0.2">
      <c r="A56" s="43" t="s">
        <v>0</v>
      </c>
      <c r="B56" s="44">
        <v>125000000</v>
      </c>
      <c r="C56" s="44">
        <v>150000000</v>
      </c>
      <c r="D56" s="44">
        <v>175000000</v>
      </c>
      <c r="E56" s="44">
        <v>200000000</v>
      </c>
      <c r="F56" s="44">
        <v>250000000</v>
      </c>
      <c r="G56" s="44">
        <v>300000000</v>
      </c>
      <c r="H56" s="44">
        <v>400000000</v>
      </c>
      <c r="I56" s="44">
        <v>500000000</v>
      </c>
    </row>
    <row r="57" spans="1:9" ht="22" customHeight="1" x14ac:dyDescent="0.2">
      <c r="A57" s="45" t="s">
        <v>1</v>
      </c>
      <c r="B57" s="46">
        <v>15000</v>
      </c>
      <c r="C57" s="46">
        <v>15000</v>
      </c>
      <c r="D57" s="46">
        <v>15000</v>
      </c>
      <c r="E57" s="46">
        <v>15000</v>
      </c>
      <c r="F57" s="46">
        <v>15000</v>
      </c>
      <c r="G57" s="46">
        <v>15000</v>
      </c>
      <c r="H57" s="46">
        <v>15000</v>
      </c>
      <c r="I57" s="46">
        <v>15000</v>
      </c>
    </row>
    <row r="58" spans="1:9" ht="22" customHeight="1" x14ac:dyDescent="0.2">
      <c r="A58" s="45" t="s">
        <v>2</v>
      </c>
      <c r="B58" s="46">
        <f>SUM(B56*0.005)-B57</f>
        <v>610000</v>
      </c>
      <c r="C58" s="46">
        <f t="shared" ref="C58:I58" si="54">SUM(C56*0.005)-C57</f>
        <v>735000</v>
      </c>
      <c r="D58" s="46">
        <f t="shared" si="54"/>
        <v>860000</v>
      </c>
      <c r="E58" s="46">
        <f t="shared" si="54"/>
        <v>985000</v>
      </c>
      <c r="F58" s="46">
        <f t="shared" si="54"/>
        <v>1235000</v>
      </c>
      <c r="G58" s="46">
        <f t="shared" si="54"/>
        <v>1485000</v>
      </c>
      <c r="H58" s="46">
        <f t="shared" si="54"/>
        <v>1985000</v>
      </c>
      <c r="I58" s="46">
        <f t="shared" si="54"/>
        <v>2485000</v>
      </c>
    </row>
    <row r="59" spans="1:9" ht="22" customHeight="1" x14ac:dyDescent="0.2">
      <c r="A59" s="45" t="s">
        <v>3</v>
      </c>
      <c r="B59" s="46">
        <f t="shared" ref="B59:I59" si="55">B58/12</f>
        <v>50833.333333333336</v>
      </c>
      <c r="C59" s="46">
        <f t="shared" si="55"/>
        <v>61250</v>
      </c>
      <c r="D59" s="46">
        <f t="shared" si="55"/>
        <v>71666.666666666672</v>
      </c>
      <c r="E59" s="46">
        <f t="shared" si="55"/>
        <v>82083.333333333328</v>
      </c>
      <c r="F59" s="46">
        <f t="shared" si="55"/>
        <v>102916.66666666667</v>
      </c>
      <c r="G59" s="46">
        <f t="shared" si="55"/>
        <v>123750</v>
      </c>
      <c r="H59" s="46">
        <f t="shared" si="55"/>
        <v>165416.66666666666</v>
      </c>
      <c r="I59" s="46">
        <f t="shared" si="55"/>
        <v>207083.33333333334</v>
      </c>
    </row>
    <row r="60" spans="1:9" ht="22" customHeight="1" x14ac:dyDescent="0.2">
      <c r="A60" s="45" t="s">
        <v>4</v>
      </c>
      <c r="B60" s="46">
        <f>B59*1.1</f>
        <v>55916.666666666672</v>
      </c>
      <c r="C60" s="46">
        <f t="shared" ref="C60:I60" si="56">C59*1.1</f>
        <v>67375</v>
      </c>
      <c r="D60" s="46">
        <f t="shared" si="56"/>
        <v>78833.333333333343</v>
      </c>
      <c r="E60" s="46">
        <f t="shared" si="56"/>
        <v>90291.666666666672</v>
      </c>
      <c r="F60" s="46">
        <f t="shared" si="56"/>
        <v>113208.33333333334</v>
      </c>
      <c r="G60" s="46">
        <f t="shared" si="56"/>
        <v>136125</v>
      </c>
      <c r="H60" s="46">
        <f t="shared" si="56"/>
        <v>181958.33333333334</v>
      </c>
      <c r="I60" s="46">
        <f t="shared" si="56"/>
        <v>227791.66666666669</v>
      </c>
    </row>
    <row r="61" spans="1:9" ht="22" customHeight="1" x14ac:dyDescent="0.2">
      <c r="A61" s="45" t="s">
        <v>5</v>
      </c>
      <c r="B61" s="46">
        <f>B60*12</f>
        <v>671000</v>
      </c>
      <c r="C61" s="46">
        <f t="shared" ref="C61:I61" si="57">C60*12</f>
        <v>808500</v>
      </c>
      <c r="D61" s="46">
        <f t="shared" si="57"/>
        <v>946000.00000000012</v>
      </c>
      <c r="E61" s="46">
        <f t="shared" si="57"/>
        <v>1083500</v>
      </c>
      <c r="F61" s="46">
        <f t="shared" si="57"/>
        <v>1358500</v>
      </c>
      <c r="G61" s="46">
        <f t="shared" si="57"/>
        <v>1633500</v>
      </c>
      <c r="H61" s="46">
        <f t="shared" si="57"/>
        <v>2183500</v>
      </c>
      <c r="I61" s="46">
        <f t="shared" si="57"/>
        <v>2733500</v>
      </c>
    </row>
    <row r="62" spans="1:9" ht="22" customHeight="1" x14ac:dyDescent="0.2">
      <c r="A62" s="45" t="s">
        <v>7</v>
      </c>
      <c r="B62" s="47">
        <f>B61/280</f>
        <v>2396.4285714285716</v>
      </c>
      <c r="C62" s="47">
        <f t="shared" ref="C62:I62" si="58">C61/280</f>
        <v>2887.5</v>
      </c>
      <c r="D62" s="47">
        <f t="shared" si="58"/>
        <v>3378.5714285714289</v>
      </c>
      <c r="E62" s="47">
        <f t="shared" si="58"/>
        <v>3869.6428571428573</v>
      </c>
      <c r="F62" s="47">
        <f t="shared" si="58"/>
        <v>4851.7857142857147</v>
      </c>
      <c r="G62" s="47">
        <f t="shared" si="58"/>
        <v>5833.9285714285716</v>
      </c>
      <c r="H62" s="47">
        <f t="shared" si="58"/>
        <v>7798.2142857142853</v>
      </c>
      <c r="I62" s="47">
        <f t="shared" si="58"/>
        <v>9762.5</v>
      </c>
    </row>
    <row r="63" spans="1:9" ht="22" customHeight="1" x14ac:dyDescent="0.2">
      <c r="A63" s="45" t="s">
        <v>8</v>
      </c>
      <c r="B63" s="47">
        <f>B60/280</f>
        <v>199.70238095238096</v>
      </c>
      <c r="C63" s="47">
        <f t="shared" ref="C63:I63" si="59">C60/280</f>
        <v>240.625</v>
      </c>
      <c r="D63" s="47">
        <f t="shared" si="59"/>
        <v>281.54761904761909</v>
      </c>
      <c r="E63" s="47">
        <f t="shared" si="59"/>
        <v>322.47023809523813</v>
      </c>
      <c r="F63" s="47">
        <f t="shared" si="59"/>
        <v>404.3154761904762</v>
      </c>
      <c r="G63" s="47">
        <f t="shared" si="59"/>
        <v>486.16071428571428</v>
      </c>
      <c r="H63" s="47">
        <f t="shared" si="59"/>
        <v>649.85119047619048</v>
      </c>
      <c r="I63" s="47">
        <f t="shared" si="59"/>
        <v>813.54166666666674</v>
      </c>
    </row>
    <row r="64" spans="1:9" x14ac:dyDescent="0.2">
      <c r="A64" s="18"/>
      <c r="B64" s="18"/>
      <c r="C64" s="18"/>
      <c r="D64" s="18"/>
      <c r="E64" s="18"/>
      <c r="F64" s="18"/>
      <c r="G64" s="18"/>
      <c r="H64" s="18"/>
      <c r="I64" s="18"/>
    </row>
    <row r="65" spans="1:9" x14ac:dyDescent="0.2">
      <c r="A65" s="18"/>
      <c r="B65" s="18"/>
      <c r="C65" s="18"/>
      <c r="D65" s="18"/>
      <c r="E65" s="18"/>
      <c r="F65" s="18"/>
      <c r="G65" s="18"/>
      <c r="H65" s="18"/>
      <c r="I65" s="18"/>
    </row>
    <row r="66" spans="1:9" x14ac:dyDescent="0.2">
      <c r="A66" s="18"/>
      <c r="B66" s="18"/>
      <c r="C66" s="18"/>
      <c r="D66" s="18"/>
      <c r="E66" s="18"/>
      <c r="F66" s="18"/>
      <c r="G66" s="18"/>
      <c r="H66" s="18"/>
      <c r="I66" s="18"/>
    </row>
    <row r="67" spans="1:9" x14ac:dyDescent="0.2">
      <c r="A67" s="18"/>
      <c r="B67" s="18"/>
      <c r="C67" s="18"/>
      <c r="D67" s="18"/>
      <c r="E67" s="18"/>
      <c r="F67" s="18"/>
      <c r="G67" s="18"/>
      <c r="H67" s="18"/>
      <c r="I67" s="18"/>
    </row>
    <row r="68" spans="1:9" x14ac:dyDescent="0.2">
      <c r="A68" s="18"/>
      <c r="B68" s="18"/>
      <c r="C68" s="18"/>
      <c r="D68" s="18"/>
      <c r="E68" s="18"/>
      <c r="F68" s="18"/>
      <c r="G68" s="18"/>
      <c r="H68" s="18"/>
      <c r="I68" s="18"/>
    </row>
    <row r="69" spans="1:9" x14ac:dyDescent="0.2">
      <c r="A69" s="18"/>
      <c r="B69" s="18"/>
      <c r="C69" s="18"/>
      <c r="D69" s="18"/>
      <c r="E69" s="18"/>
      <c r="F69" s="18"/>
      <c r="G69" s="18"/>
      <c r="H69" s="18"/>
      <c r="I69" s="18"/>
    </row>
    <row r="70" spans="1:9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x14ac:dyDescent="0.2">
      <c r="A73" s="18"/>
      <c r="B73" s="18"/>
      <c r="C73" s="18"/>
      <c r="D73" s="18"/>
      <c r="E73" s="18"/>
      <c r="F73" s="18"/>
      <c r="G73" s="18"/>
      <c r="H73" s="18"/>
      <c r="I73" s="18"/>
    </row>
    <row r="74" spans="1:9" x14ac:dyDescent="0.2">
      <c r="A74" s="18"/>
      <c r="B74" s="18"/>
      <c r="C74" s="18"/>
      <c r="D74" s="18"/>
      <c r="E74" s="18"/>
      <c r="F74" s="18"/>
      <c r="G74" s="18"/>
      <c r="H74" s="18"/>
      <c r="I74" s="18"/>
    </row>
    <row r="75" spans="1:9" x14ac:dyDescent="0.2">
      <c r="A75" s="18"/>
      <c r="B75" s="18"/>
      <c r="C75" s="18"/>
      <c r="D75" s="18"/>
      <c r="E75" s="18"/>
      <c r="F75" s="18"/>
      <c r="G75" s="18"/>
      <c r="H75" s="18"/>
      <c r="I75" s="18"/>
    </row>
    <row r="76" spans="1:9" x14ac:dyDescent="0.2">
      <c r="A76" s="18"/>
      <c r="B76" s="18"/>
      <c r="C76" s="18"/>
      <c r="D76" s="18"/>
      <c r="E76" s="18"/>
      <c r="F76" s="18"/>
      <c r="G76" s="18"/>
      <c r="H76" s="18"/>
      <c r="I76" s="18"/>
    </row>
    <row r="77" spans="1:9" x14ac:dyDescent="0.2">
      <c r="A77" s="18"/>
      <c r="B77" s="18"/>
      <c r="C77" s="18"/>
      <c r="D77" s="18"/>
      <c r="E77" s="18"/>
      <c r="F77" s="18"/>
      <c r="G77" s="18"/>
      <c r="H77" s="18"/>
      <c r="I77" s="18"/>
    </row>
    <row r="78" spans="1:9" x14ac:dyDescent="0.2">
      <c r="A78" s="18"/>
      <c r="B78" s="18"/>
      <c r="C78" s="18"/>
      <c r="D78" s="18"/>
      <c r="E78" s="18"/>
      <c r="F78" s="18"/>
      <c r="G78" s="18"/>
      <c r="H78" s="18"/>
      <c r="I78" s="18"/>
    </row>
    <row r="79" spans="1:9" x14ac:dyDescent="0.2">
      <c r="A79" s="18"/>
      <c r="B79" s="18"/>
      <c r="C79" s="18"/>
      <c r="D79" s="18"/>
      <c r="E79" s="18"/>
      <c r="F79" s="18"/>
      <c r="G79" s="18"/>
      <c r="H79" s="18"/>
      <c r="I79" s="18"/>
    </row>
    <row r="80" spans="1:9" x14ac:dyDescent="0.2">
      <c r="A80" s="18"/>
      <c r="B80" s="18"/>
      <c r="C80" s="18"/>
      <c r="D80" s="18"/>
      <c r="E80" s="18"/>
      <c r="F80" s="18"/>
      <c r="G80" s="18"/>
      <c r="H80" s="18"/>
      <c r="I80" s="18"/>
    </row>
  </sheetData>
  <sheetProtection sheet="1" objects="1" scenarios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Levy Calculator</vt:lpstr>
      <vt:lpstr>Monthly Levy AccountCalculation</vt:lpstr>
      <vt:lpstr>Possible Apprentice Usage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Lockhart-Hawkins</dc:creator>
  <cp:lastModifiedBy>Microsoft Office User</cp:lastModifiedBy>
  <dcterms:created xsi:type="dcterms:W3CDTF">2016-04-21T20:05:30Z</dcterms:created>
  <dcterms:modified xsi:type="dcterms:W3CDTF">2016-05-12T09:40:50Z</dcterms:modified>
</cp:coreProperties>
</file>